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mmunications\Private\Resources\Photos and Images\Images Web\Callaghan Innovation website final images\Web Documents\CE expenses\"/>
    </mc:Choice>
  </mc:AlternateContent>
  <xr:revisionPtr revIDLastSave="0" documentId="10_ncr:100000_{28DF60ED-2987-445C-BE71-35FEE025D7C6}" xr6:coauthVersionLast="31" xr6:coauthVersionMax="34" xr10:uidLastSave="{00000000-0000-0000-0000-000000000000}"/>
  <bookViews>
    <workbookView xWindow="0" yWindow="0" windowWidth="19200" windowHeight="7350" activeTab="3" xr2:uid="{00000000-000D-0000-FFFF-FFFF00000000}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expenses'!$A$1:$E$34</definedName>
    <definedName name="_xlnm.Print_Area" localSheetId="2">'Gifts and Benefits'!$A$1:$E$24</definedName>
    <definedName name="_xlnm.Print_Area" localSheetId="1">Hospitality!$A$1:$F$22</definedName>
    <definedName name="_xlnm.Print_Area" localSheetId="0">Travel!$A$1:$D$229</definedName>
  </definedNames>
  <calcPr calcId="179017"/>
</workbook>
</file>

<file path=xl/calcChain.xml><?xml version="1.0" encoding="utf-8"?>
<calcChain xmlns="http://schemas.openxmlformats.org/spreadsheetml/2006/main">
  <c r="B18" i="3" l="1"/>
  <c r="B17" i="3"/>
  <c r="B16" i="3"/>
  <c r="B15" i="3"/>
  <c r="B14" i="3"/>
  <c r="B13" i="3"/>
  <c r="B212" i="1" l="1"/>
  <c r="B69" i="1"/>
  <c r="B24" i="3"/>
  <c r="D14" i="4"/>
  <c r="B15" i="2"/>
  <c r="B221" i="1" l="1"/>
</calcChain>
</file>

<file path=xl/sharedStrings.xml><?xml version="1.0" encoding="utf-8"?>
<sst xmlns="http://schemas.openxmlformats.org/spreadsheetml/2006/main" count="446" uniqueCount="107">
  <si>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</si>
  <si>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</si>
  <si>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</si>
  <si>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</si>
  <si>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</si>
  <si>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</si>
  <si>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</si>
  <si>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</si>
  <si>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</si>
  <si>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</si>
  <si>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</si>
  <si>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</si>
  <si>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</si>
  <si>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</si>
  <si>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</si>
  <si>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</si>
  <si>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</si>
  <si>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</si>
  <si>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</si>
  <si>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</si>
  <si>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</si>
  <si>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</si>
  <si>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</si>
  <si>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</si>
  <si>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</si>
  <si>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</si>
  <si>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</si>
  <si>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</si>
  <si>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</si>
  <si>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</si>
  <si>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>Cost (NZ$)
(exc GST / inc GST)***</t>
  </si>
  <si>
    <t>Cost ($)
(exc GST / inc GST)***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</si>
  <si>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</si>
  <si>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</si>
  <si>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</si>
  <si>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Offered by 
(who made the offer?)</t>
  </si>
  <si>
    <t>Nature ***</t>
  </si>
  <si>
    <t>International Travel (including  travel within NZ at beginning and end of overseas trip)**</t>
  </si>
  <si>
    <t>** Group expenditure relating to each overseas trip</t>
  </si>
  <si>
    <t>Cost ($)
(exc GST / inc GST)**</t>
  </si>
  <si>
    <t>** Delete what's inapplicable.  Be consistent - all GST exclusive or all GST inclusive</t>
  </si>
  <si>
    <t>Description ** (e.g. event tickets,  etc)</t>
  </si>
  <si>
    <t>Sub totals and totals will appear automatically once you put information in rows above.</t>
  </si>
  <si>
    <t>Mark clearly if there is no information to disclose.</t>
  </si>
  <si>
    <t>Hospitality</t>
  </si>
  <si>
    <t>Gifts and Benefits over $50 annual value**</t>
  </si>
  <si>
    <t>** All gifts, invitations to events and other hospitality, of $50 or more in total value per year, offered to the CE by people external to the organisation</t>
  </si>
  <si>
    <t>Estimated value (NZ$)
(exc GST / inc GST)***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</si>
  <si>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</si>
  <si>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</si>
  <si>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</si>
  <si>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</si>
  <si>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</si>
  <si>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</si>
  <si>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</si>
  <si>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</si>
  <si>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Purpose of trip (eg attending XYZ conference for 3 days)****</t>
  </si>
  <si>
    <t>Purpose (eg visiting district office for two days...) ****</t>
  </si>
  <si>
    <t>Purpose (eg meeting with Minister) ****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</si>
  <si>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</si>
  <si>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</si>
  <si>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Third parties include people and organisastions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</si>
  <si>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</si>
  <si>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</si>
  <si>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</si>
  <si>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>Callaghan Innovation</t>
  </si>
  <si>
    <t>Vic Crone</t>
  </si>
  <si>
    <t>1 July to 31 December 2017</t>
  </si>
  <si>
    <t>Callaghan Innovaiton</t>
  </si>
  <si>
    <t>Wellington Meetings</t>
  </si>
  <si>
    <t>Airfare</t>
  </si>
  <si>
    <t>Flexipurchase extra charge</t>
  </si>
  <si>
    <t>Te Hono Stanford Bootcamp</t>
  </si>
  <si>
    <t>Airfares</t>
  </si>
  <si>
    <t>International Change Offline</t>
  </si>
  <si>
    <t>Ticket Reissue service fee</t>
  </si>
  <si>
    <t>Cost ($)
(exc GST)</t>
  </si>
  <si>
    <t>Airport taxi transfer</t>
  </si>
  <si>
    <t>Flight change charge</t>
  </si>
  <si>
    <t>Christchurch Meetings</t>
  </si>
  <si>
    <t>Israel Trip</t>
  </si>
  <si>
    <t>Accommodation</t>
  </si>
  <si>
    <t>Internet</t>
  </si>
  <si>
    <t>Internet Roaming</t>
  </si>
  <si>
    <t>Cash expenses</t>
  </si>
  <si>
    <t>Meal with customers</t>
  </si>
  <si>
    <t>Lunch with customers</t>
  </si>
  <si>
    <t>Taxi transfer</t>
  </si>
  <si>
    <t>Subscription</t>
  </si>
  <si>
    <t>Online Management Training Course</t>
  </si>
  <si>
    <t>Online</t>
  </si>
  <si>
    <t>Hosting new directors</t>
  </si>
  <si>
    <t>Lunch for 3</t>
  </si>
  <si>
    <t>Building relationshi8ps</t>
  </si>
  <si>
    <t>Auckland</t>
  </si>
  <si>
    <t>Auckland airport car parking</t>
  </si>
  <si>
    <t>Auckland airport taxi transfer</t>
  </si>
  <si>
    <t>Hosting Influence Dinner</t>
  </si>
  <si>
    <t>Dinner</t>
  </si>
  <si>
    <t>Hosting ELT Christmas Dinner</t>
  </si>
  <si>
    <t>Wellington</t>
  </si>
  <si>
    <t xml:space="preserve">Cost ($)****
(exc GST </t>
  </si>
  <si>
    <t>Queenstown Meetings</t>
  </si>
  <si>
    <t>Telephone connerction and usage fee</t>
  </si>
  <si>
    <t>Phone charges</t>
  </si>
  <si>
    <t>Branded umbrella</t>
  </si>
  <si>
    <t>Watson summit Auckland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</si>
</sst>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1" fillId="0" borderId="9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11" fillId="0" borderId="9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14" fontId="0" fillId="0" borderId="9" xfId="0" applyNumberFormat="1" applyBorder="1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14" fontId="0" fillId="0" borderId="9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14" fontId="0" fillId="0" borderId="0" xfId="0" applyNumberFormat="1"/>
    <xf numFmtId="43" fontId="0" fillId="0" borderId="0" xfId="0" applyNumberFormat="1"/>
    <xf numFmtId="4" fontId="0" fillId="0" borderId="0" xfId="0" applyNumberFormat="1" applyFont="1" applyBorder="1" applyAlignment="1">
      <alignment wrapText="1"/>
    </xf>
    <xf numFmtId="0" fontId="0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0"/>
  <sheetViews>
    <sheetView topLeftCell="A184" zoomScaleNormal="100" workbookViewId="0">
      <selection activeCell="C196" sqref="C196"/>
    </sheetView>
  </sheetViews>
  <sheetFormatPr defaultColWidth="9.140625" defaultRowHeight="12.75" x14ac:dyDescent="0.2"/>
  <cols>
    <col min="1" max="1" width="23.5703125" style="7" customWidth="1"/>
    <col min="2" max="2" width="23.5703125" style="1" customWidth="1"/>
    <col min="3" max="4" width="27.5703125" style="1" customWidth="1"/>
    <col min="5" max="16384" width="9.140625" style="1"/>
  </cols>
  <sheetData>
    <row r="1" spans="1:4" ht="36" customHeight="1" x14ac:dyDescent="0.2">
      <c r="A1" s="118" t="s">
        <v>25</v>
      </c>
      <c r="B1" s="118"/>
      <c r="C1" s="118"/>
      <c r="D1" s="118"/>
    </row>
    <row r="2" spans="1:4" ht="36" customHeight="1" x14ac:dyDescent="0.2">
      <c r="A2" s="49" t="s">
        <v>8</v>
      </c>
      <c r="B2" s="123" t="s">
        <v>65</v>
      </c>
      <c r="C2" s="123"/>
      <c r="D2" s="123"/>
    </row>
    <row r="3" spans="1:4" ht="36" customHeight="1" x14ac:dyDescent="0.2">
      <c r="A3" s="49" t="s">
        <v>9</v>
      </c>
      <c r="B3" s="124" t="s">
        <v>66</v>
      </c>
      <c r="C3" s="124"/>
      <c r="D3" s="124"/>
    </row>
    <row r="4" spans="1:4" ht="36" customHeight="1" x14ac:dyDescent="0.2">
      <c r="A4" s="49" t="s">
        <v>3</v>
      </c>
      <c r="B4" s="124" t="s">
        <v>67</v>
      </c>
      <c r="C4" s="124"/>
      <c r="D4" s="124"/>
    </row>
    <row r="5" spans="1:4" s="3" customFormat="1" ht="36" customHeight="1" x14ac:dyDescent="0.2">
      <c r="A5" s="125" t="s">
        <v>10</v>
      </c>
      <c r="B5" s="126"/>
      <c r="C5" s="126"/>
      <c r="D5" s="126"/>
    </row>
    <row r="6" spans="1:4" s="3" customFormat="1" ht="35.25" customHeight="1" x14ac:dyDescent="0.2">
      <c r="A6" s="127" t="s">
        <v>54</v>
      </c>
      <c r="B6" s="128"/>
      <c r="C6" s="128"/>
      <c r="D6" s="128"/>
    </row>
    <row r="7" spans="1:4" s="4" customFormat="1" ht="19.5" customHeight="1" x14ac:dyDescent="0.2">
      <c r="A7" s="121" t="s">
        <v>37</v>
      </c>
      <c r="B7" s="122"/>
      <c r="C7" s="122"/>
      <c r="D7" s="122"/>
    </row>
    <row r="8" spans="1:4" s="42" customFormat="1" ht="38.25" x14ac:dyDescent="0.2">
      <c r="A8" s="40" t="s">
        <v>27</v>
      </c>
      <c r="B8" s="41" t="s">
        <v>30</v>
      </c>
      <c r="C8" s="41" t="s">
        <v>56</v>
      </c>
      <c r="D8" s="41" t="s">
        <v>18</v>
      </c>
    </row>
    <row r="9" spans="1:4" x14ac:dyDescent="0.2">
      <c r="A9" s="104">
        <v>42924</v>
      </c>
      <c r="B9" s="64">
        <v>5375.83</v>
      </c>
      <c r="C9" s="64" t="s">
        <v>72</v>
      </c>
      <c r="D9" s="64" t="s">
        <v>73</v>
      </c>
    </row>
    <row r="10" spans="1:4" ht="12.75" customHeight="1" x14ac:dyDescent="0.2">
      <c r="A10" s="83"/>
      <c r="B10" s="84">
        <v>40</v>
      </c>
      <c r="C10" s="64" t="s">
        <v>72</v>
      </c>
      <c r="D10" s="64" t="s">
        <v>74</v>
      </c>
    </row>
    <row r="11" spans="1:4" x14ac:dyDescent="0.2">
      <c r="A11" s="11"/>
      <c r="B11" s="64">
        <v>168.8</v>
      </c>
      <c r="C11" s="64" t="s">
        <v>72</v>
      </c>
      <c r="D11" s="64" t="s">
        <v>74</v>
      </c>
    </row>
    <row r="12" spans="1:4" x14ac:dyDescent="0.2">
      <c r="A12" s="104">
        <v>42933</v>
      </c>
      <c r="B12" s="106">
        <v>99.13</v>
      </c>
      <c r="C12" s="106" t="s">
        <v>72</v>
      </c>
      <c r="D12" s="106" t="s">
        <v>96</v>
      </c>
    </row>
    <row r="13" spans="1:4" x14ac:dyDescent="0.2">
      <c r="A13" s="104">
        <v>42979</v>
      </c>
      <c r="B13" s="106">
        <v>5</v>
      </c>
      <c r="C13" s="106" t="s">
        <v>80</v>
      </c>
      <c r="D13" s="106" t="s">
        <v>82</v>
      </c>
    </row>
    <row r="14" spans="1:4" x14ac:dyDescent="0.2">
      <c r="A14" s="11"/>
      <c r="B14" s="106">
        <v>168.8</v>
      </c>
      <c r="C14" s="106" t="s">
        <v>80</v>
      </c>
      <c r="D14" s="106" t="s">
        <v>83</v>
      </c>
    </row>
    <row r="15" spans="1:4" x14ac:dyDescent="0.2">
      <c r="A15" s="11"/>
      <c r="B15" s="106">
        <v>40</v>
      </c>
      <c r="C15" s="106" t="s">
        <v>80</v>
      </c>
      <c r="D15" s="106" t="s">
        <v>83</v>
      </c>
    </row>
    <row r="16" spans="1:4" x14ac:dyDescent="0.2">
      <c r="A16" s="11"/>
      <c r="B16" s="106">
        <v>40</v>
      </c>
      <c r="C16" s="106" t="s">
        <v>80</v>
      </c>
      <c r="D16" s="106" t="s">
        <v>83</v>
      </c>
    </row>
    <row r="17" spans="1:4" x14ac:dyDescent="0.2">
      <c r="A17" s="11"/>
      <c r="B17" s="106">
        <v>5</v>
      </c>
      <c r="C17" s="106" t="s">
        <v>80</v>
      </c>
      <c r="D17" s="106" t="s">
        <v>82</v>
      </c>
    </row>
    <row r="18" spans="1:4" x14ac:dyDescent="0.2">
      <c r="A18" s="11"/>
      <c r="B18" s="106">
        <v>4750.62</v>
      </c>
      <c r="C18" s="106" t="s">
        <v>80</v>
      </c>
      <c r="D18" s="106" t="s">
        <v>73</v>
      </c>
    </row>
    <row r="19" spans="1:4" x14ac:dyDescent="0.2">
      <c r="A19" s="11"/>
      <c r="B19" s="106">
        <v>79.91</v>
      </c>
      <c r="C19" s="106" t="s">
        <v>80</v>
      </c>
      <c r="D19" s="106" t="s">
        <v>87</v>
      </c>
    </row>
    <row r="20" spans="1:4" x14ac:dyDescent="0.2">
      <c r="A20" s="104">
        <v>42980</v>
      </c>
      <c r="B20" s="106">
        <v>1595.7</v>
      </c>
      <c r="C20" s="106" t="s">
        <v>80</v>
      </c>
      <c r="D20" s="106" t="s">
        <v>81</v>
      </c>
    </row>
    <row r="21" spans="1:4" x14ac:dyDescent="0.2">
      <c r="A21" s="104">
        <v>42982</v>
      </c>
      <c r="B21" s="106">
        <v>207.85</v>
      </c>
      <c r="C21" s="106" t="s">
        <v>80</v>
      </c>
      <c r="D21" s="106" t="s">
        <v>85</v>
      </c>
    </row>
    <row r="22" spans="1:4" x14ac:dyDescent="0.2">
      <c r="A22" s="104">
        <v>42983</v>
      </c>
      <c r="B22" s="106">
        <v>79.05</v>
      </c>
      <c r="C22" s="106" t="s">
        <v>80</v>
      </c>
      <c r="D22" s="106" t="s">
        <v>86</v>
      </c>
    </row>
    <row r="23" spans="1:4" x14ac:dyDescent="0.2">
      <c r="A23" s="104">
        <v>42985</v>
      </c>
      <c r="B23" s="102">
        <v>729.8</v>
      </c>
      <c r="C23" s="102" t="s">
        <v>80</v>
      </c>
      <c r="D23" s="102" t="s">
        <v>73</v>
      </c>
    </row>
    <row r="24" spans="1:4" x14ac:dyDescent="0.2">
      <c r="A24" s="11"/>
      <c r="B24" s="102">
        <v>804</v>
      </c>
      <c r="C24" s="102" t="s">
        <v>80</v>
      </c>
      <c r="D24" s="102" t="s">
        <v>73</v>
      </c>
    </row>
    <row r="25" spans="1:4" x14ac:dyDescent="0.2">
      <c r="A25" s="11"/>
      <c r="B25" s="106">
        <v>359.03</v>
      </c>
      <c r="C25" s="106" t="s">
        <v>80</v>
      </c>
      <c r="D25" s="106" t="s">
        <v>81</v>
      </c>
    </row>
    <row r="26" spans="1:4" x14ac:dyDescent="0.2">
      <c r="A26" s="104">
        <v>42986</v>
      </c>
      <c r="B26" s="102">
        <v>178</v>
      </c>
      <c r="C26" s="102" t="s">
        <v>80</v>
      </c>
      <c r="D26" s="102" t="s">
        <v>73</v>
      </c>
    </row>
    <row r="27" spans="1:4" x14ac:dyDescent="0.2">
      <c r="A27" s="104"/>
      <c r="B27" s="106">
        <v>40</v>
      </c>
      <c r="C27" s="106" t="s">
        <v>80</v>
      </c>
      <c r="D27" s="106" t="s">
        <v>83</v>
      </c>
    </row>
    <row r="28" spans="1:4" x14ac:dyDescent="0.2">
      <c r="A28" s="104"/>
      <c r="B28" s="106">
        <v>200.4</v>
      </c>
      <c r="C28" s="106" t="s">
        <v>80</v>
      </c>
      <c r="D28" s="106" t="s">
        <v>85</v>
      </c>
    </row>
    <row r="29" spans="1:4" x14ac:dyDescent="0.2">
      <c r="A29" s="104">
        <v>42992</v>
      </c>
      <c r="B29" s="102">
        <v>4652.01</v>
      </c>
      <c r="C29" s="102" t="s">
        <v>80</v>
      </c>
      <c r="D29" s="102" t="s">
        <v>73</v>
      </c>
    </row>
    <row r="30" spans="1:4" x14ac:dyDescent="0.2">
      <c r="A30" s="11"/>
      <c r="B30" s="102">
        <v>321.01</v>
      </c>
      <c r="C30" s="102" t="s">
        <v>80</v>
      </c>
      <c r="D30" s="102" t="s">
        <v>84</v>
      </c>
    </row>
    <row r="31" spans="1:4" x14ac:dyDescent="0.2">
      <c r="A31" s="11"/>
      <c r="B31" s="102">
        <v>79.78</v>
      </c>
      <c r="C31" s="102" t="s">
        <v>80</v>
      </c>
      <c r="D31" s="102" t="s">
        <v>87</v>
      </c>
    </row>
    <row r="32" spans="1:4" x14ac:dyDescent="0.2">
      <c r="A32" s="11"/>
      <c r="B32" s="106">
        <v>1817.2</v>
      </c>
      <c r="C32" s="106" t="s">
        <v>80</v>
      </c>
      <c r="D32" s="106" t="s">
        <v>81</v>
      </c>
    </row>
    <row r="33" spans="1:4" x14ac:dyDescent="0.2">
      <c r="A33" s="104">
        <v>42994</v>
      </c>
      <c r="B33" s="106">
        <v>81.900000000000006</v>
      </c>
      <c r="C33" s="106" t="s">
        <v>80</v>
      </c>
      <c r="D33" s="106" t="s">
        <v>87</v>
      </c>
    </row>
    <row r="34" spans="1:4" x14ac:dyDescent="0.2">
      <c r="A34" s="11"/>
      <c r="B34" s="106">
        <v>243.16</v>
      </c>
      <c r="C34" s="106" t="s">
        <v>80</v>
      </c>
      <c r="D34" s="106" t="s">
        <v>84</v>
      </c>
    </row>
    <row r="35" spans="1:4" x14ac:dyDescent="0.2">
      <c r="A35" s="11"/>
      <c r="B35" s="106">
        <v>243.16</v>
      </c>
      <c r="C35" s="106" t="s">
        <v>80</v>
      </c>
      <c r="D35" s="106" t="s">
        <v>84</v>
      </c>
    </row>
    <row r="36" spans="1:4" x14ac:dyDescent="0.2">
      <c r="A36" s="11"/>
      <c r="B36" s="106"/>
      <c r="C36" s="106"/>
      <c r="D36" s="106"/>
    </row>
    <row r="37" spans="1:4" x14ac:dyDescent="0.2">
      <c r="A37" s="11"/>
      <c r="B37" s="106"/>
      <c r="C37" s="106"/>
      <c r="D37" s="106"/>
    </row>
    <row r="38" spans="1:4" x14ac:dyDescent="0.2">
      <c r="A38" s="11"/>
      <c r="B38" s="106"/>
      <c r="C38" s="106"/>
      <c r="D38" s="106"/>
    </row>
    <row r="39" spans="1:4" x14ac:dyDescent="0.2">
      <c r="A39" s="11"/>
      <c r="B39" s="106"/>
      <c r="C39" s="106"/>
      <c r="D39" s="106"/>
    </row>
    <row r="40" spans="1:4" x14ac:dyDescent="0.2">
      <c r="A40" s="11"/>
      <c r="B40" s="106"/>
      <c r="C40" s="106"/>
      <c r="D40" s="106"/>
    </row>
    <row r="41" spans="1:4" x14ac:dyDescent="0.2">
      <c r="A41" s="11"/>
      <c r="B41" s="106"/>
      <c r="C41" s="106"/>
      <c r="D41" s="106"/>
    </row>
    <row r="42" spans="1:4" x14ac:dyDescent="0.2">
      <c r="A42" s="11"/>
      <c r="B42" s="106"/>
      <c r="C42" s="106"/>
      <c r="D42" s="106"/>
    </row>
    <row r="43" spans="1:4" x14ac:dyDescent="0.2">
      <c r="A43" s="11"/>
      <c r="B43" s="106"/>
      <c r="C43" s="106"/>
      <c r="D43" s="106"/>
    </row>
    <row r="44" spans="1:4" x14ac:dyDescent="0.2">
      <c r="A44" s="11"/>
      <c r="B44" s="106"/>
      <c r="C44" s="106"/>
      <c r="D44" s="106"/>
    </row>
    <row r="45" spans="1:4" x14ac:dyDescent="0.2">
      <c r="A45" s="11"/>
      <c r="B45" s="106"/>
      <c r="C45" s="106"/>
      <c r="D45" s="106"/>
    </row>
    <row r="46" spans="1:4" x14ac:dyDescent="0.2">
      <c r="A46" s="11"/>
      <c r="B46" s="106"/>
      <c r="C46" s="106"/>
      <c r="D46" s="106"/>
    </row>
    <row r="47" spans="1:4" x14ac:dyDescent="0.2">
      <c r="A47" s="11"/>
      <c r="B47" s="106"/>
      <c r="C47" s="106"/>
      <c r="D47" s="106"/>
    </row>
    <row r="48" spans="1:4" x14ac:dyDescent="0.2">
      <c r="A48" s="11"/>
      <c r="B48" s="106"/>
      <c r="C48" s="106"/>
      <c r="D48" s="106"/>
    </row>
    <row r="49" spans="1:4" x14ac:dyDescent="0.2">
      <c r="A49" s="11"/>
      <c r="B49" s="106"/>
      <c r="C49" s="106"/>
      <c r="D49" s="106"/>
    </row>
    <row r="50" spans="1:4" x14ac:dyDescent="0.2">
      <c r="A50" s="11"/>
      <c r="B50" s="106"/>
      <c r="C50" s="106"/>
      <c r="D50" s="106"/>
    </row>
    <row r="51" spans="1:4" x14ac:dyDescent="0.2">
      <c r="A51" s="11"/>
      <c r="B51" s="106"/>
      <c r="C51" s="106"/>
      <c r="D51" s="106"/>
    </row>
    <row r="52" spans="1:4" x14ac:dyDescent="0.2">
      <c r="A52" s="11"/>
      <c r="B52" s="106"/>
      <c r="C52" s="106"/>
      <c r="D52" s="106"/>
    </row>
    <row r="53" spans="1:4" x14ac:dyDescent="0.2">
      <c r="A53" s="11"/>
      <c r="B53" s="106"/>
      <c r="C53" s="106"/>
      <c r="D53" s="106"/>
    </row>
    <row r="54" spans="1:4" x14ac:dyDescent="0.2">
      <c r="A54" s="11"/>
      <c r="B54" s="106"/>
      <c r="C54" s="106"/>
      <c r="D54" s="106"/>
    </row>
    <row r="55" spans="1:4" x14ac:dyDescent="0.2">
      <c r="A55" s="11"/>
      <c r="B55" s="106"/>
      <c r="C55" s="106"/>
      <c r="D55" s="106"/>
    </row>
    <row r="56" spans="1:4" x14ac:dyDescent="0.2">
      <c r="A56" s="11"/>
      <c r="B56" s="106"/>
      <c r="C56" s="106"/>
      <c r="D56" s="106"/>
    </row>
    <row r="57" spans="1:4" x14ac:dyDescent="0.2">
      <c r="A57" s="11"/>
      <c r="B57" s="106"/>
      <c r="C57" s="106"/>
      <c r="D57" s="106"/>
    </row>
    <row r="58" spans="1:4" x14ac:dyDescent="0.2">
      <c r="A58" s="11"/>
      <c r="B58" s="106"/>
      <c r="C58" s="106"/>
      <c r="D58" s="106"/>
    </row>
    <row r="59" spans="1:4" x14ac:dyDescent="0.2">
      <c r="A59" s="11"/>
      <c r="B59" s="106"/>
      <c r="C59" s="106"/>
      <c r="D59" s="106"/>
    </row>
    <row r="60" spans="1:4" x14ac:dyDescent="0.2">
      <c r="A60" s="11"/>
      <c r="B60" s="106"/>
      <c r="C60" s="106"/>
      <c r="D60" s="106"/>
    </row>
    <row r="61" spans="1:4" x14ac:dyDescent="0.2">
      <c r="A61" s="11"/>
      <c r="B61" s="106"/>
      <c r="C61" s="106"/>
      <c r="D61" s="106"/>
    </row>
    <row r="62" spans="1:4" x14ac:dyDescent="0.2">
      <c r="A62" s="11"/>
      <c r="B62" s="106"/>
      <c r="C62" s="106"/>
      <c r="D62" s="106"/>
    </row>
    <row r="63" spans="1:4" x14ac:dyDescent="0.2">
      <c r="A63" s="11"/>
      <c r="B63" s="106"/>
      <c r="C63" s="106"/>
      <c r="D63" s="106"/>
    </row>
    <row r="64" spans="1:4" x14ac:dyDescent="0.2">
      <c r="A64" s="11"/>
      <c r="B64" s="106"/>
      <c r="C64" s="106"/>
      <c r="D64" s="106"/>
    </row>
    <row r="65" spans="1:4" x14ac:dyDescent="0.2">
      <c r="A65" s="11"/>
      <c r="B65" s="106"/>
      <c r="C65" s="106"/>
      <c r="D65" s="106"/>
    </row>
    <row r="66" spans="1:4" x14ac:dyDescent="0.2">
      <c r="A66" s="11"/>
      <c r="B66" s="102"/>
      <c r="C66" s="102"/>
      <c r="D66" s="102"/>
    </row>
    <row r="67" spans="1:4" x14ac:dyDescent="0.2">
      <c r="A67" s="11"/>
      <c r="B67" s="64"/>
      <c r="C67" s="64"/>
      <c r="D67" s="64"/>
    </row>
    <row r="68" spans="1:4" hidden="1" x14ac:dyDescent="0.2">
      <c r="A68" s="11"/>
      <c r="B68" s="64"/>
      <c r="C68" s="64"/>
      <c r="D68" s="64"/>
    </row>
    <row r="69" spans="1:4" ht="19.5" customHeight="1" x14ac:dyDescent="0.2">
      <c r="A69" s="63" t="s">
        <v>4</v>
      </c>
      <c r="B69" s="68">
        <f>SUM(B9:B68)</f>
        <v>22405.14</v>
      </c>
      <c r="C69" s="64"/>
      <c r="D69" s="64"/>
    </row>
    <row r="70" spans="1:4" s="4" customFormat="1" ht="19.5" customHeight="1" x14ac:dyDescent="0.2">
      <c r="A70" s="129" t="s">
        <v>16</v>
      </c>
      <c r="B70" s="130"/>
      <c r="C70" s="130"/>
      <c r="D70" s="6"/>
    </row>
    <row r="71" spans="1:4" s="42" customFormat="1" ht="37.5" customHeight="1" x14ac:dyDescent="0.2">
      <c r="A71" s="40" t="s">
        <v>27</v>
      </c>
      <c r="B71" s="41" t="s">
        <v>76</v>
      </c>
      <c r="C71" s="41" t="s">
        <v>57</v>
      </c>
      <c r="D71" s="41" t="s">
        <v>17</v>
      </c>
    </row>
    <row r="72" spans="1:4" x14ac:dyDescent="0.2">
      <c r="A72" s="104">
        <v>42919</v>
      </c>
      <c r="B72" s="64">
        <v>325.20999999999998</v>
      </c>
      <c r="C72" s="64" t="s">
        <v>69</v>
      </c>
      <c r="D72" s="64" t="s">
        <v>70</v>
      </c>
    </row>
    <row r="73" spans="1:4" ht="12.6" customHeight="1" x14ac:dyDescent="0.2">
      <c r="B73" s="1">
        <v>86.09</v>
      </c>
      <c r="C73" s="64" t="s">
        <v>69</v>
      </c>
      <c r="D73" s="64" t="s">
        <v>71</v>
      </c>
    </row>
    <row r="74" spans="1:4" ht="12.6" customHeight="1" x14ac:dyDescent="0.2">
      <c r="A74" s="105">
        <v>42920</v>
      </c>
      <c r="B74" s="1">
        <v>214.79</v>
      </c>
      <c r="C74" s="103" t="s">
        <v>69</v>
      </c>
      <c r="D74" s="103" t="s">
        <v>70</v>
      </c>
    </row>
    <row r="75" spans="1:4" ht="12.6" customHeight="1" x14ac:dyDescent="0.2">
      <c r="B75" s="1">
        <v>86.09</v>
      </c>
      <c r="C75" s="103" t="s">
        <v>69</v>
      </c>
      <c r="D75" s="103" t="s">
        <v>71</v>
      </c>
    </row>
    <row r="76" spans="1:4" ht="12.6" customHeight="1" x14ac:dyDescent="0.2">
      <c r="B76" s="1">
        <v>38</v>
      </c>
      <c r="C76" s="106" t="s">
        <v>69</v>
      </c>
      <c r="D76" s="106" t="s">
        <v>77</v>
      </c>
    </row>
    <row r="77" spans="1:4" ht="12.6" customHeight="1" x14ac:dyDescent="0.2">
      <c r="B77" s="1">
        <v>51.3</v>
      </c>
      <c r="C77" s="106" t="s">
        <v>69</v>
      </c>
      <c r="D77" s="106" t="s">
        <v>95</v>
      </c>
    </row>
    <row r="78" spans="1:4" ht="12.6" customHeight="1" x14ac:dyDescent="0.2">
      <c r="A78" s="105">
        <v>42921</v>
      </c>
      <c r="B78" s="1">
        <v>406.95</v>
      </c>
      <c r="C78" s="103" t="s">
        <v>69</v>
      </c>
      <c r="D78" s="103" t="s">
        <v>70</v>
      </c>
    </row>
    <row r="79" spans="1:4" ht="12.6" customHeight="1" x14ac:dyDescent="0.2">
      <c r="B79" s="1">
        <v>86.09</v>
      </c>
      <c r="C79" s="103" t="s">
        <v>69</v>
      </c>
      <c r="D79" s="103" t="s">
        <v>71</v>
      </c>
    </row>
    <row r="80" spans="1:4" ht="12.6" customHeight="1" x14ac:dyDescent="0.2">
      <c r="B80" s="1">
        <v>51.3</v>
      </c>
      <c r="C80" s="106" t="s">
        <v>69</v>
      </c>
      <c r="D80" s="106" t="s">
        <v>95</v>
      </c>
    </row>
    <row r="81" spans="1:4" ht="12.6" customHeight="1" x14ac:dyDescent="0.2">
      <c r="B81" s="1">
        <v>50.43</v>
      </c>
      <c r="C81" s="106" t="s">
        <v>69</v>
      </c>
      <c r="D81" s="106" t="s">
        <v>77</v>
      </c>
    </row>
    <row r="82" spans="1:4" ht="12.6" customHeight="1" x14ac:dyDescent="0.2">
      <c r="A82" s="105">
        <v>42935</v>
      </c>
      <c r="B82" s="1">
        <v>307.82</v>
      </c>
      <c r="C82" s="102" t="s">
        <v>69</v>
      </c>
      <c r="D82" s="102" t="s">
        <v>70</v>
      </c>
    </row>
    <row r="83" spans="1:4" ht="12.6" customHeight="1" x14ac:dyDescent="0.2">
      <c r="B83" s="1">
        <v>86.09</v>
      </c>
      <c r="C83" s="102" t="s">
        <v>69</v>
      </c>
      <c r="D83" s="102" t="s">
        <v>71</v>
      </c>
    </row>
    <row r="84" spans="1:4" ht="12.6" customHeight="1" x14ac:dyDescent="0.2">
      <c r="B84" s="1">
        <v>8.6999999999999993</v>
      </c>
      <c r="C84" s="102" t="s">
        <v>69</v>
      </c>
      <c r="D84" s="102" t="s">
        <v>75</v>
      </c>
    </row>
    <row r="85" spans="1:4" ht="12.6" customHeight="1" x14ac:dyDescent="0.2">
      <c r="B85" s="1">
        <v>25.57</v>
      </c>
      <c r="C85" s="106" t="s">
        <v>69</v>
      </c>
      <c r="D85" s="106" t="s">
        <v>77</v>
      </c>
    </row>
    <row r="86" spans="1:4" ht="12.6" customHeight="1" x14ac:dyDescent="0.2">
      <c r="B86" s="1">
        <v>51.3</v>
      </c>
      <c r="C86" s="106" t="s">
        <v>69</v>
      </c>
      <c r="D86" s="106" t="s">
        <v>95</v>
      </c>
    </row>
    <row r="87" spans="1:4" ht="12.6" customHeight="1" x14ac:dyDescent="0.2">
      <c r="A87" s="105">
        <v>42940</v>
      </c>
      <c r="B87" s="1">
        <v>290.43</v>
      </c>
      <c r="C87" s="102" t="s">
        <v>69</v>
      </c>
      <c r="D87" s="102" t="s">
        <v>70</v>
      </c>
    </row>
    <row r="88" spans="1:4" ht="12.6" customHeight="1" x14ac:dyDescent="0.2">
      <c r="B88" s="1">
        <v>86.09</v>
      </c>
      <c r="C88" s="102" t="s">
        <v>69</v>
      </c>
      <c r="D88" s="102" t="s">
        <v>71</v>
      </c>
    </row>
    <row r="89" spans="1:4" ht="12.6" customHeight="1" x14ac:dyDescent="0.2">
      <c r="B89" s="1">
        <v>86.09</v>
      </c>
      <c r="C89" s="108" t="s">
        <v>69</v>
      </c>
      <c r="D89" s="108" t="s">
        <v>71</v>
      </c>
    </row>
    <row r="90" spans="1:4" ht="12.6" customHeight="1" x14ac:dyDescent="0.2">
      <c r="B90" s="1">
        <v>75.3</v>
      </c>
      <c r="C90" s="106" t="s">
        <v>69</v>
      </c>
      <c r="D90" s="106" t="s">
        <v>77</v>
      </c>
    </row>
    <row r="91" spans="1:4" ht="12.6" customHeight="1" x14ac:dyDescent="0.2">
      <c r="B91" s="1">
        <v>51.3</v>
      </c>
      <c r="C91" s="106" t="s">
        <v>69</v>
      </c>
      <c r="D91" s="106" t="s">
        <v>95</v>
      </c>
    </row>
    <row r="92" spans="1:4" ht="12.6" customHeight="1" x14ac:dyDescent="0.2">
      <c r="A92" s="105">
        <v>42942</v>
      </c>
      <c r="B92" s="1">
        <v>488.69</v>
      </c>
      <c r="C92" s="103" t="s">
        <v>69</v>
      </c>
      <c r="D92" s="103" t="s">
        <v>70</v>
      </c>
    </row>
    <row r="93" spans="1:4" ht="12.6" customHeight="1" x14ac:dyDescent="0.2">
      <c r="A93" s="105"/>
      <c r="B93" s="1">
        <v>86.09</v>
      </c>
      <c r="C93" s="111" t="s">
        <v>69</v>
      </c>
      <c r="D93" s="111" t="s">
        <v>71</v>
      </c>
    </row>
    <row r="94" spans="1:4" ht="12.6" customHeight="1" x14ac:dyDescent="0.2">
      <c r="A94" s="105"/>
      <c r="B94" s="1">
        <v>38.61</v>
      </c>
      <c r="C94" s="106" t="s">
        <v>69</v>
      </c>
      <c r="D94" s="106" t="s">
        <v>77</v>
      </c>
    </row>
    <row r="95" spans="1:4" ht="12.6" customHeight="1" x14ac:dyDescent="0.2">
      <c r="A95" s="105">
        <v>42943</v>
      </c>
      <c r="B95" s="1">
        <v>52.17</v>
      </c>
      <c r="C95" s="106" t="s">
        <v>69</v>
      </c>
      <c r="D95" s="106" t="s">
        <v>77</v>
      </c>
    </row>
    <row r="96" spans="1:4" ht="12.6" customHeight="1" x14ac:dyDescent="0.2">
      <c r="A96" s="105"/>
      <c r="B96" s="1">
        <v>99.13</v>
      </c>
      <c r="C96" s="106" t="s">
        <v>69</v>
      </c>
      <c r="D96" s="106" t="s">
        <v>95</v>
      </c>
    </row>
    <row r="97" spans="1:4" ht="12.6" customHeight="1" x14ac:dyDescent="0.2">
      <c r="A97" s="105"/>
      <c r="B97" s="1">
        <v>181.74</v>
      </c>
      <c r="C97" s="106" t="s">
        <v>69</v>
      </c>
      <c r="D97" s="106" t="s">
        <v>81</v>
      </c>
    </row>
    <row r="98" spans="1:4" ht="12.6" customHeight="1" x14ac:dyDescent="0.2">
      <c r="A98" s="105">
        <v>42947</v>
      </c>
      <c r="B98" s="1">
        <v>290.43</v>
      </c>
      <c r="C98" s="102" t="s">
        <v>69</v>
      </c>
      <c r="D98" s="102" t="s">
        <v>70</v>
      </c>
    </row>
    <row r="99" spans="1:4" ht="12.6" customHeight="1" x14ac:dyDescent="0.2">
      <c r="B99" s="1">
        <v>86.09</v>
      </c>
      <c r="C99" s="102" t="s">
        <v>69</v>
      </c>
      <c r="D99" s="102" t="s">
        <v>71</v>
      </c>
    </row>
    <row r="100" spans="1:4" ht="12.6" customHeight="1" x14ac:dyDescent="0.2">
      <c r="B100" s="1">
        <v>86.09</v>
      </c>
      <c r="C100" s="108" t="s">
        <v>69</v>
      </c>
      <c r="D100" s="108" t="s">
        <v>71</v>
      </c>
    </row>
    <row r="101" spans="1:4" ht="12.6" customHeight="1" x14ac:dyDescent="0.2">
      <c r="B101" s="1">
        <v>51.3</v>
      </c>
      <c r="C101" s="106" t="s">
        <v>69</v>
      </c>
      <c r="D101" s="106" t="s">
        <v>95</v>
      </c>
    </row>
    <row r="102" spans="1:4" ht="12.6" customHeight="1" x14ac:dyDescent="0.2">
      <c r="B102" s="1">
        <v>37.65</v>
      </c>
      <c r="C102" s="106" t="s">
        <v>69</v>
      </c>
      <c r="D102" s="106" t="s">
        <v>77</v>
      </c>
    </row>
    <row r="103" spans="1:4" ht="12.6" customHeight="1" x14ac:dyDescent="0.2">
      <c r="B103" s="1">
        <v>40.61</v>
      </c>
      <c r="C103" s="106" t="s">
        <v>69</v>
      </c>
      <c r="D103" s="106" t="s">
        <v>77</v>
      </c>
    </row>
    <row r="104" spans="1:4" ht="12.6" customHeight="1" x14ac:dyDescent="0.2">
      <c r="A104" s="105">
        <v>42949</v>
      </c>
      <c r="B104" s="1">
        <v>488.69</v>
      </c>
      <c r="C104" s="102" t="s">
        <v>69</v>
      </c>
      <c r="D104" s="102" t="s">
        <v>70</v>
      </c>
    </row>
    <row r="105" spans="1:4" ht="12.6" customHeight="1" x14ac:dyDescent="0.2">
      <c r="A105" s="105"/>
      <c r="B105" s="1">
        <v>86.09</v>
      </c>
      <c r="C105" s="108" t="s">
        <v>69</v>
      </c>
      <c r="D105" s="108" t="s">
        <v>71</v>
      </c>
    </row>
    <row r="106" spans="1:4" ht="12.6" customHeight="1" x14ac:dyDescent="0.2">
      <c r="A106" s="105"/>
      <c r="B106" s="1">
        <v>50.52</v>
      </c>
      <c r="C106" s="106" t="s">
        <v>69</v>
      </c>
      <c r="D106" s="106" t="s">
        <v>77</v>
      </c>
    </row>
    <row r="107" spans="1:4" ht="12.6" customHeight="1" x14ac:dyDescent="0.2">
      <c r="A107" s="105"/>
      <c r="B107" s="1">
        <v>45.91</v>
      </c>
      <c r="C107" s="106" t="s">
        <v>69</v>
      </c>
      <c r="D107" s="106" t="s">
        <v>77</v>
      </c>
    </row>
    <row r="108" spans="1:4" ht="12.6" customHeight="1" x14ac:dyDescent="0.2">
      <c r="A108" s="105">
        <v>42950</v>
      </c>
      <c r="B108" s="1">
        <v>99.13</v>
      </c>
      <c r="C108" s="106" t="s">
        <v>69</v>
      </c>
      <c r="D108" s="106" t="s">
        <v>95</v>
      </c>
    </row>
    <row r="109" spans="1:4" ht="12.6" customHeight="1" x14ac:dyDescent="0.2">
      <c r="A109" s="105"/>
      <c r="B109" s="1">
        <v>55.48</v>
      </c>
      <c r="C109" s="106" t="s">
        <v>69</v>
      </c>
      <c r="D109" s="106" t="s">
        <v>77</v>
      </c>
    </row>
    <row r="110" spans="1:4" ht="12.6" customHeight="1" x14ac:dyDescent="0.2">
      <c r="A110" s="105"/>
      <c r="B110" s="1">
        <v>207.83</v>
      </c>
      <c r="C110" s="106" t="s">
        <v>69</v>
      </c>
      <c r="D110" s="106" t="s">
        <v>81</v>
      </c>
    </row>
    <row r="111" spans="1:4" ht="12.6" customHeight="1" x14ac:dyDescent="0.2">
      <c r="A111" s="105">
        <v>42958</v>
      </c>
      <c r="B111" s="1">
        <v>51.3</v>
      </c>
      <c r="C111" s="106" t="s">
        <v>69</v>
      </c>
      <c r="D111" s="106" t="s">
        <v>95</v>
      </c>
    </row>
    <row r="112" spans="1:4" ht="11.25" customHeight="1" x14ac:dyDescent="0.2">
      <c r="A112" s="105">
        <v>42962</v>
      </c>
      <c r="B112" s="1">
        <v>462.6</v>
      </c>
      <c r="C112" s="102" t="s">
        <v>69</v>
      </c>
      <c r="D112" s="102" t="s">
        <v>70</v>
      </c>
    </row>
    <row r="113" spans="1:4" ht="11.25" customHeight="1" x14ac:dyDescent="0.2">
      <c r="B113" s="1">
        <v>86.09</v>
      </c>
      <c r="C113" s="102" t="s">
        <v>69</v>
      </c>
      <c r="D113" s="102" t="s">
        <v>71</v>
      </c>
    </row>
    <row r="114" spans="1:4" ht="11.25" customHeight="1" x14ac:dyDescent="0.2">
      <c r="B114" s="1">
        <v>86.09</v>
      </c>
      <c r="C114" s="111" t="s">
        <v>69</v>
      </c>
      <c r="D114" s="111" t="s">
        <v>71</v>
      </c>
    </row>
    <row r="115" spans="1:4" ht="11.25" customHeight="1" x14ac:dyDescent="0.2">
      <c r="B115" s="1">
        <v>49.4</v>
      </c>
      <c r="C115" s="106" t="s">
        <v>69</v>
      </c>
      <c r="D115" s="106" t="s">
        <v>77</v>
      </c>
    </row>
    <row r="116" spans="1:4" ht="11.25" customHeight="1" x14ac:dyDescent="0.2">
      <c r="B116" s="1">
        <v>51.3</v>
      </c>
      <c r="C116" s="106" t="s">
        <v>69</v>
      </c>
      <c r="D116" s="106" t="s">
        <v>95</v>
      </c>
    </row>
    <row r="117" spans="1:4" ht="11.25" customHeight="1" x14ac:dyDescent="0.2">
      <c r="A117" s="105">
        <v>42968</v>
      </c>
      <c r="B117" s="1">
        <v>385.21</v>
      </c>
      <c r="C117" s="102" t="s">
        <v>69</v>
      </c>
      <c r="D117" s="102" t="s">
        <v>70</v>
      </c>
    </row>
    <row r="118" spans="1:4" ht="11.25" customHeight="1" x14ac:dyDescent="0.2">
      <c r="B118" s="1">
        <v>86.09</v>
      </c>
      <c r="C118" s="102" t="s">
        <v>69</v>
      </c>
      <c r="D118" s="102" t="s">
        <v>71</v>
      </c>
    </row>
    <row r="119" spans="1:4" ht="11.25" customHeight="1" x14ac:dyDescent="0.2">
      <c r="B119" s="1">
        <v>52.18</v>
      </c>
      <c r="C119" s="111" t="s">
        <v>69</v>
      </c>
      <c r="D119" s="111" t="s">
        <v>78</v>
      </c>
    </row>
    <row r="120" spans="1:4" ht="11.25" customHeight="1" x14ac:dyDescent="0.2">
      <c r="B120" s="1">
        <v>86.09</v>
      </c>
      <c r="C120" s="111" t="s">
        <v>69</v>
      </c>
      <c r="D120" s="111" t="s">
        <v>71</v>
      </c>
    </row>
    <row r="121" spans="1:4" ht="11.25" customHeight="1" x14ac:dyDescent="0.2">
      <c r="B121" s="1">
        <v>52.18</v>
      </c>
      <c r="C121" s="111" t="s">
        <v>69</v>
      </c>
      <c r="D121" s="111" t="s">
        <v>78</v>
      </c>
    </row>
    <row r="122" spans="1:4" ht="11.25" customHeight="1" x14ac:dyDescent="0.2">
      <c r="B122" s="1">
        <v>36</v>
      </c>
      <c r="C122" s="102" t="s">
        <v>69</v>
      </c>
      <c r="D122" s="102" t="s">
        <v>77</v>
      </c>
    </row>
    <row r="123" spans="1:4" ht="11.25" customHeight="1" x14ac:dyDescent="0.2">
      <c r="B123" s="1">
        <v>51.3</v>
      </c>
      <c r="C123" s="106" t="s">
        <v>69</v>
      </c>
      <c r="D123" s="106" t="s">
        <v>95</v>
      </c>
    </row>
    <row r="124" spans="1:4" ht="11.25" customHeight="1" x14ac:dyDescent="0.2">
      <c r="A124" s="105">
        <v>42971</v>
      </c>
      <c r="B124" s="1">
        <v>205.22</v>
      </c>
      <c r="C124" s="108" t="s">
        <v>102</v>
      </c>
      <c r="D124" s="108" t="s">
        <v>70</v>
      </c>
    </row>
    <row r="125" spans="1:4" ht="11.25" customHeight="1" x14ac:dyDescent="0.2">
      <c r="B125" s="1">
        <v>86.09</v>
      </c>
      <c r="C125" s="108" t="s">
        <v>102</v>
      </c>
      <c r="D125" s="108" t="s">
        <v>71</v>
      </c>
    </row>
    <row r="126" spans="1:4" ht="11.25" customHeight="1" x14ac:dyDescent="0.2">
      <c r="A126" s="105">
        <v>42998</v>
      </c>
      <c r="B126" s="1">
        <v>86.09</v>
      </c>
      <c r="C126" s="106" t="s">
        <v>79</v>
      </c>
      <c r="D126" s="106" t="s">
        <v>71</v>
      </c>
    </row>
    <row r="127" spans="1:4" ht="11.25" customHeight="1" x14ac:dyDescent="0.2">
      <c r="B127" s="1">
        <v>514.78</v>
      </c>
      <c r="C127" s="106" t="s">
        <v>79</v>
      </c>
      <c r="D127" s="106" t="s">
        <v>70</v>
      </c>
    </row>
    <row r="128" spans="1:4" ht="11.25" customHeight="1" x14ac:dyDescent="0.2">
      <c r="B128" s="1">
        <v>21.91</v>
      </c>
      <c r="C128" s="106" t="s">
        <v>79</v>
      </c>
      <c r="D128" s="106" t="s">
        <v>77</v>
      </c>
    </row>
    <row r="129" spans="1:4" ht="11.25" customHeight="1" x14ac:dyDescent="0.2">
      <c r="B129" s="1">
        <v>51.3</v>
      </c>
      <c r="C129" s="106" t="s">
        <v>79</v>
      </c>
      <c r="D129" s="106" t="s">
        <v>95</v>
      </c>
    </row>
    <row r="130" spans="1:4" ht="11.25" customHeight="1" x14ac:dyDescent="0.2">
      <c r="A130" s="105">
        <v>43003</v>
      </c>
      <c r="B130" s="1">
        <v>86.09</v>
      </c>
      <c r="C130" s="106" t="s">
        <v>69</v>
      </c>
      <c r="D130" s="106" t="s">
        <v>71</v>
      </c>
    </row>
    <row r="131" spans="1:4" ht="11.25" customHeight="1" x14ac:dyDescent="0.2">
      <c r="B131" s="1">
        <v>308.69</v>
      </c>
      <c r="C131" s="106" t="s">
        <v>69</v>
      </c>
      <c r="D131" s="106" t="s">
        <v>70</v>
      </c>
    </row>
    <row r="132" spans="1:4" ht="11.25" customHeight="1" x14ac:dyDescent="0.2">
      <c r="B132" s="1">
        <v>86.09</v>
      </c>
      <c r="C132" s="111" t="s">
        <v>69</v>
      </c>
      <c r="D132" s="111" t="s">
        <v>71</v>
      </c>
    </row>
    <row r="133" spans="1:4" ht="11.25" customHeight="1" x14ac:dyDescent="0.2">
      <c r="B133" s="1">
        <v>31.91</v>
      </c>
      <c r="C133" s="106" t="s">
        <v>69</v>
      </c>
      <c r="D133" s="106" t="s">
        <v>77</v>
      </c>
    </row>
    <row r="134" spans="1:4" ht="11.25" customHeight="1" x14ac:dyDescent="0.2">
      <c r="B134" s="1">
        <v>42.87</v>
      </c>
      <c r="C134" s="106" t="s">
        <v>69</v>
      </c>
      <c r="D134" s="106" t="s">
        <v>77</v>
      </c>
    </row>
    <row r="135" spans="1:4" ht="11.25" customHeight="1" x14ac:dyDescent="0.2">
      <c r="A135" s="105">
        <v>43006</v>
      </c>
      <c r="B135" s="1">
        <v>86.09</v>
      </c>
      <c r="C135" s="106" t="s">
        <v>69</v>
      </c>
      <c r="D135" s="106" t="s">
        <v>71</v>
      </c>
    </row>
    <row r="136" spans="1:4" ht="11.25" customHeight="1" x14ac:dyDescent="0.2">
      <c r="B136" s="1">
        <v>428.69</v>
      </c>
      <c r="C136" s="106" t="s">
        <v>69</v>
      </c>
      <c r="D136" s="106" t="s">
        <v>70</v>
      </c>
    </row>
    <row r="137" spans="1:4" ht="11.25" customHeight="1" x14ac:dyDescent="0.2">
      <c r="B137" s="1">
        <v>72</v>
      </c>
      <c r="C137" s="106" t="s">
        <v>69</v>
      </c>
      <c r="D137" s="106" t="s">
        <v>77</v>
      </c>
    </row>
    <row r="138" spans="1:4" ht="11.25" customHeight="1" x14ac:dyDescent="0.2">
      <c r="B138" s="1">
        <v>51.3</v>
      </c>
      <c r="C138" s="106" t="s">
        <v>69</v>
      </c>
      <c r="D138" s="106" t="s">
        <v>95</v>
      </c>
    </row>
    <row r="139" spans="1:4" ht="11.25" customHeight="1" x14ac:dyDescent="0.2">
      <c r="A139" s="105">
        <v>43010</v>
      </c>
      <c r="B139" s="1">
        <v>342.6</v>
      </c>
      <c r="C139" s="106" t="s">
        <v>69</v>
      </c>
      <c r="D139" s="106" t="s">
        <v>70</v>
      </c>
    </row>
    <row r="140" spans="1:4" ht="11.25" customHeight="1" x14ac:dyDescent="0.2">
      <c r="B140" s="1">
        <v>86.09</v>
      </c>
      <c r="C140" s="106" t="s">
        <v>69</v>
      </c>
      <c r="D140" s="106" t="s">
        <v>71</v>
      </c>
    </row>
    <row r="141" spans="1:4" ht="11.25" customHeight="1" x14ac:dyDescent="0.2">
      <c r="B141" s="1">
        <v>36.96</v>
      </c>
      <c r="C141" s="108" t="s">
        <v>69</v>
      </c>
      <c r="D141" s="108" t="s">
        <v>77</v>
      </c>
    </row>
    <row r="142" spans="1:4" ht="11.25" customHeight="1" x14ac:dyDescent="0.2">
      <c r="B142" s="1">
        <v>13.74</v>
      </c>
      <c r="C142" s="108" t="s">
        <v>69</v>
      </c>
      <c r="D142" s="108" t="s">
        <v>77</v>
      </c>
    </row>
    <row r="143" spans="1:4" ht="11.25" customHeight="1" x14ac:dyDescent="0.2">
      <c r="B143" s="1">
        <v>275.83999999999997</v>
      </c>
      <c r="C143" s="108" t="s">
        <v>69</v>
      </c>
      <c r="D143" s="108" t="s">
        <v>81</v>
      </c>
    </row>
    <row r="144" spans="1:4" ht="11.25" customHeight="1" x14ac:dyDescent="0.2">
      <c r="A144" s="105">
        <v>43013</v>
      </c>
      <c r="B144" s="1">
        <v>86.09</v>
      </c>
      <c r="C144" s="106" t="s">
        <v>79</v>
      </c>
      <c r="D144" s="106" t="s">
        <v>71</v>
      </c>
    </row>
    <row r="145" spans="1:4" ht="11.25" customHeight="1" x14ac:dyDescent="0.2">
      <c r="A145" s="105"/>
      <c r="B145" s="1">
        <v>412.18</v>
      </c>
      <c r="C145" s="111" t="s">
        <v>79</v>
      </c>
      <c r="D145" s="111" t="s">
        <v>70</v>
      </c>
    </row>
    <row r="146" spans="1:4" ht="11.25" customHeight="1" x14ac:dyDescent="0.2">
      <c r="B146" s="1">
        <v>68.430000000000007</v>
      </c>
      <c r="C146" s="108" t="s">
        <v>79</v>
      </c>
      <c r="D146" s="108" t="s">
        <v>77</v>
      </c>
    </row>
    <row r="147" spans="1:4" ht="11.25" customHeight="1" x14ac:dyDescent="0.2">
      <c r="B147" s="1">
        <v>68.349999999999994</v>
      </c>
      <c r="C147" s="108" t="s">
        <v>79</v>
      </c>
      <c r="D147" s="108" t="s">
        <v>77</v>
      </c>
    </row>
    <row r="148" spans="1:4" ht="11.25" customHeight="1" x14ac:dyDescent="0.2">
      <c r="A148" s="105">
        <v>43021</v>
      </c>
      <c r="B148" s="1">
        <v>45.3</v>
      </c>
      <c r="C148" s="108" t="s">
        <v>69</v>
      </c>
      <c r="D148" s="108" t="s">
        <v>77</v>
      </c>
    </row>
    <row r="149" spans="1:4" ht="11.25" customHeight="1" x14ac:dyDescent="0.2">
      <c r="A149" s="105"/>
      <c r="B149" s="1">
        <v>433.04</v>
      </c>
      <c r="C149" s="111" t="s">
        <v>69</v>
      </c>
      <c r="D149" s="111" t="s">
        <v>70</v>
      </c>
    </row>
    <row r="150" spans="1:4" ht="11.25" customHeight="1" x14ac:dyDescent="0.2">
      <c r="A150" s="105"/>
      <c r="B150" s="1">
        <v>86.09</v>
      </c>
      <c r="C150" s="111" t="s">
        <v>69</v>
      </c>
      <c r="D150" s="111" t="s">
        <v>71</v>
      </c>
    </row>
    <row r="151" spans="1:4" ht="11.25" customHeight="1" x14ac:dyDescent="0.2">
      <c r="A151" s="105">
        <v>43024</v>
      </c>
      <c r="B151" s="1">
        <v>86.09</v>
      </c>
      <c r="C151" s="106" t="s">
        <v>69</v>
      </c>
      <c r="D151" s="106" t="s">
        <v>71</v>
      </c>
    </row>
    <row r="152" spans="1:4" ht="11.25" customHeight="1" x14ac:dyDescent="0.2">
      <c r="B152" s="1">
        <v>406.95</v>
      </c>
      <c r="C152" s="106" t="s">
        <v>69</v>
      </c>
      <c r="D152" s="106" t="s">
        <v>70</v>
      </c>
    </row>
    <row r="153" spans="1:4" ht="11.25" customHeight="1" x14ac:dyDescent="0.2">
      <c r="B153" s="1">
        <v>48.26</v>
      </c>
      <c r="C153" s="108" t="s">
        <v>69</v>
      </c>
      <c r="D153" s="108" t="s">
        <v>77</v>
      </c>
    </row>
    <row r="154" spans="1:4" ht="11.25" customHeight="1" x14ac:dyDescent="0.2">
      <c r="B154" s="1">
        <v>129.13</v>
      </c>
      <c r="C154" s="111" t="s">
        <v>69</v>
      </c>
      <c r="D154" s="111" t="s">
        <v>71</v>
      </c>
    </row>
    <row r="155" spans="1:4" ht="11.25" customHeight="1" x14ac:dyDescent="0.2">
      <c r="A155" s="105">
        <v>43038</v>
      </c>
      <c r="B155" s="1">
        <v>86.09</v>
      </c>
      <c r="C155" s="106" t="s">
        <v>69</v>
      </c>
      <c r="D155" s="106" t="s">
        <v>71</v>
      </c>
    </row>
    <row r="156" spans="1:4" ht="11.25" customHeight="1" x14ac:dyDescent="0.2">
      <c r="B156" s="1">
        <v>86.09</v>
      </c>
      <c r="C156" s="111" t="s">
        <v>69</v>
      </c>
      <c r="D156" s="111" t="s">
        <v>71</v>
      </c>
    </row>
    <row r="157" spans="1:4" ht="11.25" customHeight="1" x14ac:dyDescent="0.2">
      <c r="A157" s="105">
        <v>43052</v>
      </c>
      <c r="B157" s="1">
        <v>45.65</v>
      </c>
      <c r="C157" s="106" t="s">
        <v>69</v>
      </c>
      <c r="D157" s="106" t="s">
        <v>77</v>
      </c>
    </row>
    <row r="158" spans="1:4" ht="11.25" customHeight="1" x14ac:dyDescent="0.2">
      <c r="B158" s="1">
        <v>33.39</v>
      </c>
      <c r="C158" s="106" t="s">
        <v>69</v>
      </c>
      <c r="D158" s="106" t="s">
        <v>77</v>
      </c>
    </row>
    <row r="159" spans="1:4" ht="11.25" customHeight="1" x14ac:dyDescent="0.2">
      <c r="B159" s="1">
        <v>65.39</v>
      </c>
      <c r="C159" s="106" t="s">
        <v>69</v>
      </c>
      <c r="D159" s="106" t="s">
        <v>77</v>
      </c>
    </row>
    <row r="160" spans="1:4" ht="11.25" customHeight="1" x14ac:dyDescent="0.2">
      <c r="B160" s="1">
        <v>26.09</v>
      </c>
      <c r="C160" s="111" t="s">
        <v>69</v>
      </c>
      <c r="D160" s="111" t="s">
        <v>78</v>
      </c>
    </row>
    <row r="161" spans="1:4" ht="11.25" customHeight="1" x14ac:dyDescent="0.2">
      <c r="B161" s="1">
        <v>462.6</v>
      </c>
      <c r="C161" s="111" t="s">
        <v>69</v>
      </c>
      <c r="D161" s="111" t="s">
        <v>70</v>
      </c>
    </row>
    <row r="162" spans="1:4" ht="11.25" customHeight="1" x14ac:dyDescent="0.2">
      <c r="A162" s="105">
        <v>43053</v>
      </c>
      <c r="B162" s="1">
        <v>51.3</v>
      </c>
      <c r="C162" s="106" t="s">
        <v>69</v>
      </c>
      <c r="D162" s="106" t="s">
        <v>95</v>
      </c>
    </row>
    <row r="163" spans="1:4" ht="11.25" customHeight="1" x14ac:dyDescent="0.2">
      <c r="A163" s="105">
        <v>43055</v>
      </c>
      <c r="B163" s="1">
        <v>41.04</v>
      </c>
      <c r="C163" s="106" t="s">
        <v>69</v>
      </c>
      <c r="D163" s="106" t="s">
        <v>77</v>
      </c>
    </row>
    <row r="164" spans="1:4" ht="11.25" customHeight="1" x14ac:dyDescent="0.2">
      <c r="A164" s="105"/>
      <c r="B164" s="1">
        <v>459.13</v>
      </c>
      <c r="C164" s="111" t="s">
        <v>69</v>
      </c>
      <c r="D164" s="111" t="s">
        <v>70</v>
      </c>
    </row>
    <row r="165" spans="1:4" ht="11.25" customHeight="1" x14ac:dyDescent="0.2">
      <c r="A165" s="105"/>
      <c r="B165" s="1">
        <v>81.739999999999995</v>
      </c>
      <c r="C165" s="111" t="s">
        <v>69</v>
      </c>
      <c r="D165" s="111" t="s">
        <v>78</v>
      </c>
    </row>
    <row r="166" spans="1:4" ht="11.25" customHeight="1" x14ac:dyDescent="0.2">
      <c r="A166" s="105"/>
      <c r="B166" s="1">
        <v>26.09</v>
      </c>
      <c r="C166" s="111" t="s">
        <v>69</v>
      </c>
      <c r="D166" s="111" t="s">
        <v>78</v>
      </c>
    </row>
    <row r="167" spans="1:4" ht="11.25" customHeight="1" x14ac:dyDescent="0.2">
      <c r="A167" s="105">
        <v>43056</v>
      </c>
      <c r="B167" s="1">
        <v>99.13</v>
      </c>
      <c r="C167" s="106" t="s">
        <v>69</v>
      </c>
      <c r="D167" s="106" t="s">
        <v>95</v>
      </c>
    </row>
    <row r="168" spans="1:4" ht="11.25" customHeight="1" x14ac:dyDescent="0.2">
      <c r="B168" s="1">
        <v>51.3</v>
      </c>
      <c r="C168" s="106" t="s">
        <v>69</v>
      </c>
      <c r="D168" s="106" t="s">
        <v>95</v>
      </c>
    </row>
    <row r="169" spans="1:4" ht="11.25" customHeight="1" x14ac:dyDescent="0.2">
      <c r="A169" s="105">
        <v>43062</v>
      </c>
      <c r="B169" s="1">
        <v>80.52</v>
      </c>
      <c r="C169" s="106" t="s">
        <v>69</v>
      </c>
      <c r="D169" s="106" t="s">
        <v>77</v>
      </c>
    </row>
    <row r="170" spans="1:4" ht="11.25" customHeight="1" x14ac:dyDescent="0.2">
      <c r="A170" s="105"/>
      <c r="B170" s="1">
        <v>433.04</v>
      </c>
      <c r="C170" s="111" t="s">
        <v>69</v>
      </c>
      <c r="D170" s="111" t="s">
        <v>70</v>
      </c>
    </row>
    <row r="171" spans="1:4" ht="11.25" customHeight="1" x14ac:dyDescent="0.2">
      <c r="A171" s="105">
        <v>43063</v>
      </c>
      <c r="B171" s="1">
        <v>59</v>
      </c>
      <c r="C171" s="106" t="s">
        <v>69</v>
      </c>
      <c r="D171" s="106" t="s">
        <v>95</v>
      </c>
    </row>
    <row r="172" spans="1:4" ht="11.25" customHeight="1" x14ac:dyDescent="0.2">
      <c r="A172" s="105">
        <v>43066</v>
      </c>
      <c r="B172" s="1">
        <v>49.83</v>
      </c>
      <c r="C172" s="106" t="s">
        <v>69</v>
      </c>
      <c r="D172" s="106" t="s">
        <v>77</v>
      </c>
    </row>
    <row r="173" spans="1:4" ht="11.25" customHeight="1" x14ac:dyDescent="0.2">
      <c r="A173" s="105"/>
      <c r="B173" s="1">
        <v>360</v>
      </c>
      <c r="C173" s="111" t="s">
        <v>69</v>
      </c>
      <c r="D173" s="111" t="s">
        <v>70</v>
      </c>
    </row>
    <row r="174" spans="1:4" ht="11.25" customHeight="1" x14ac:dyDescent="0.2">
      <c r="A174" s="105">
        <v>43067</v>
      </c>
      <c r="B174" s="1">
        <v>51.3</v>
      </c>
      <c r="C174" s="106" t="s">
        <v>69</v>
      </c>
      <c r="D174" s="106" t="s">
        <v>95</v>
      </c>
    </row>
    <row r="175" spans="1:4" ht="11.25" customHeight="1" x14ac:dyDescent="0.2">
      <c r="A175" s="105">
        <v>43069</v>
      </c>
      <c r="B175" s="1">
        <v>46</v>
      </c>
      <c r="C175" s="106" t="s">
        <v>69</v>
      </c>
      <c r="D175" s="106" t="s">
        <v>77</v>
      </c>
    </row>
    <row r="176" spans="1:4" ht="11.25" customHeight="1" x14ac:dyDescent="0.2">
      <c r="A176" s="105"/>
      <c r="B176" s="1">
        <v>488.69</v>
      </c>
      <c r="C176" s="111" t="s">
        <v>69</v>
      </c>
      <c r="D176" s="111" t="s">
        <v>70</v>
      </c>
    </row>
    <row r="177" spans="1:4" ht="11.25" customHeight="1" x14ac:dyDescent="0.2">
      <c r="A177" s="105"/>
      <c r="B177" s="1">
        <v>51.31</v>
      </c>
      <c r="C177" s="111" t="s">
        <v>69</v>
      </c>
      <c r="D177" s="111" t="s">
        <v>78</v>
      </c>
    </row>
    <row r="178" spans="1:4" ht="11.25" customHeight="1" x14ac:dyDescent="0.2">
      <c r="A178" s="105"/>
      <c r="B178" s="1">
        <v>86.09</v>
      </c>
      <c r="C178" s="111" t="s">
        <v>69</v>
      </c>
      <c r="D178" s="111" t="s">
        <v>71</v>
      </c>
    </row>
    <row r="179" spans="1:4" ht="11.25" customHeight="1" x14ac:dyDescent="0.2">
      <c r="A179" s="105">
        <v>43071</v>
      </c>
      <c r="B179" s="1">
        <v>111.3</v>
      </c>
      <c r="C179" s="106" t="s">
        <v>69</v>
      </c>
      <c r="D179" s="106" t="s">
        <v>95</v>
      </c>
    </row>
    <row r="180" spans="1:4" ht="11.25" customHeight="1" x14ac:dyDescent="0.2">
      <c r="A180" s="105">
        <v>43072</v>
      </c>
      <c r="B180" s="1">
        <v>308.7</v>
      </c>
      <c r="C180" s="111" t="s">
        <v>79</v>
      </c>
      <c r="D180" s="111" t="s">
        <v>70</v>
      </c>
    </row>
    <row r="181" spans="1:4" ht="11.25" customHeight="1" x14ac:dyDescent="0.2">
      <c r="A181" s="105">
        <v>43074</v>
      </c>
      <c r="B181" s="1">
        <v>150.77000000000001</v>
      </c>
      <c r="C181" s="106" t="s">
        <v>69</v>
      </c>
      <c r="D181" s="106" t="s">
        <v>95</v>
      </c>
    </row>
    <row r="182" spans="1:4" ht="11.25" customHeight="1" x14ac:dyDescent="0.2">
      <c r="A182" s="105">
        <v>43075</v>
      </c>
      <c r="B182" s="1">
        <v>44.26</v>
      </c>
      <c r="C182" s="106" t="s">
        <v>69</v>
      </c>
      <c r="D182" s="106" t="s">
        <v>77</v>
      </c>
    </row>
    <row r="183" spans="1:4" ht="11.25" customHeight="1" x14ac:dyDescent="0.2">
      <c r="A183" s="105"/>
      <c r="B183" s="1">
        <v>428.69</v>
      </c>
      <c r="C183" s="111" t="s">
        <v>69</v>
      </c>
      <c r="D183" s="111" t="s">
        <v>70</v>
      </c>
    </row>
    <row r="184" spans="1:4" ht="11.25" customHeight="1" x14ac:dyDescent="0.2">
      <c r="A184" s="105">
        <v>43076</v>
      </c>
      <c r="B184" s="1">
        <v>46.52</v>
      </c>
      <c r="C184" s="106" t="s">
        <v>69</v>
      </c>
      <c r="D184" s="106" t="s">
        <v>77</v>
      </c>
    </row>
    <row r="185" spans="1:4" ht="11.25" customHeight="1" x14ac:dyDescent="0.2">
      <c r="A185" s="105">
        <v>43077</v>
      </c>
      <c r="B185" s="1">
        <v>45.22</v>
      </c>
      <c r="C185" s="106" t="s">
        <v>69</v>
      </c>
      <c r="D185" s="106" t="s">
        <v>77</v>
      </c>
    </row>
    <row r="186" spans="1:4" ht="11.25" customHeight="1" x14ac:dyDescent="0.2">
      <c r="B186" s="1">
        <v>396.47</v>
      </c>
      <c r="C186" s="106" t="s">
        <v>69</v>
      </c>
      <c r="D186" s="106" t="s">
        <v>81</v>
      </c>
    </row>
    <row r="187" spans="1:4" ht="11.25" customHeight="1" x14ac:dyDescent="0.2">
      <c r="A187" s="105">
        <v>43080</v>
      </c>
      <c r="B187" s="1">
        <v>37.39</v>
      </c>
      <c r="C187" s="106" t="s">
        <v>69</v>
      </c>
      <c r="D187" s="106" t="s">
        <v>77</v>
      </c>
    </row>
    <row r="188" spans="1:4" ht="11.25" customHeight="1" x14ac:dyDescent="0.2">
      <c r="B188" s="1">
        <v>141.74</v>
      </c>
      <c r="C188" s="106" t="s">
        <v>69</v>
      </c>
      <c r="D188" s="106" t="s">
        <v>95</v>
      </c>
    </row>
    <row r="189" spans="1:4" ht="11.25" customHeight="1" x14ac:dyDescent="0.2">
      <c r="B189" s="1">
        <v>44.78</v>
      </c>
      <c r="C189" s="106" t="s">
        <v>69</v>
      </c>
      <c r="D189" s="106" t="s">
        <v>77</v>
      </c>
    </row>
    <row r="190" spans="1:4" ht="11.25" customHeight="1" x14ac:dyDescent="0.2">
      <c r="B190" s="1">
        <v>368.69</v>
      </c>
      <c r="C190" s="111" t="s">
        <v>69</v>
      </c>
      <c r="D190" s="111" t="s">
        <v>70</v>
      </c>
    </row>
    <row r="191" spans="1:4" ht="11.25" customHeight="1" x14ac:dyDescent="0.2">
      <c r="A191" s="105">
        <v>43081</v>
      </c>
      <c r="B191" s="1">
        <v>51.3</v>
      </c>
      <c r="C191" s="106" t="s">
        <v>69</v>
      </c>
      <c r="D191" s="106" t="s">
        <v>95</v>
      </c>
    </row>
    <row r="192" spans="1:4" ht="11.25" customHeight="1" x14ac:dyDescent="0.2">
      <c r="A192" s="105">
        <v>43083</v>
      </c>
      <c r="B192" s="1">
        <v>77.739999999999995</v>
      </c>
      <c r="C192" s="106" t="s">
        <v>69</v>
      </c>
      <c r="D192" s="106" t="s">
        <v>77</v>
      </c>
    </row>
    <row r="193" spans="1:4" ht="11.25" customHeight="1" x14ac:dyDescent="0.2">
      <c r="A193" s="105"/>
      <c r="B193" s="1">
        <v>488.69</v>
      </c>
      <c r="C193" s="111" t="s">
        <v>69</v>
      </c>
      <c r="D193" s="111" t="s">
        <v>70</v>
      </c>
    </row>
    <row r="194" spans="1:4" ht="11.25" customHeight="1" x14ac:dyDescent="0.2">
      <c r="A194" s="104">
        <v>43085</v>
      </c>
      <c r="B194" s="64">
        <v>51.3</v>
      </c>
      <c r="C194" s="64" t="s">
        <v>69</v>
      </c>
      <c r="D194" s="64" t="s">
        <v>95</v>
      </c>
    </row>
    <row r="195" spans="1:4" ht="11.25" customHeight="1" x14ac:dyDescent="0.2">
      <c r="A195" s="104">
        <v>43088</v>
      </c>
      <c r="B195" s="111">
        <v>380</v>
      </c>
      <c r="C195" s="111" t="s">
        <v>69</v>
      </c>
      <c r="D195" s="111" t="s">
        <v>70</v>
      </c>
    </row>
    <row r="196" spans="1:4" ht="11.25" customHeight="1" x14ac:dyDescent="0.2">
      <c r="A196" s="104"/>
      <c r="B196" s="111"/>
      <c r="C196" s="111"/>
      <c r="D196" s="111"/>
    </row>
    <row r="197" spans="1:4" ht="11.25" customHeight="1" x14ac:dyDescent="0.2">
      <c r="A197" s="104"/>
      <c r="B197" s="111"/>
      <c r="C197" s="111"/>
      <c r="D197" s="111"/>
    </row>
    <row r="198" spans="1:4" ht="11.25" customHeight="1" x14ac:dyDescent="0.2">
      <c r="A198" s="104"/>
      <c r="B198" s="111"/>
      <c r="C198" s="111"/>
      <c r="D198" s="111"/>
    </row>
    <row r="199" spans="1:4" ht="11.25" customHeight="1" x14ac:dyDescent="0.2">
      <c r="A199" s="104"/>
      <c r="B199" s="111"/>
      <c r="C199" s="111"/>
      <c r="D199" s="111"/>
    </row>
    <row r="200" spans="1:4" ht="11.25" customHeight="1" x14ac:dyDescent="0.2">
      <c r="A200" s="104"/>
      <c r="B200" s="111"/>
      <c r="C200" s="111"/>
      <c r="D200" s="111"/>
    </row>
    <row r="201" spans="1:4" ht="11.25" customHeight="1" x14ac:dyDescent="0.2">
      <c r="A201" s="104"/>
      <c r="B201" s="111"/>
      <c r="C201" s="111"/>
      <c r="D201" s="111"/>
    </row>
    <row r="202" spans="1:4" ht="11.25" customHeight="1" x14ac:dyDescent="0.2">
      <c r="A202" s="104"/>
      <c r="B202" s="111"/>
      <c r="C202" s="111"/>
      <c r="D202" s="111"/>
    </row>
    <row r="203" spans="1:4" ht="11.25" customHeight="1" x14ac:dyDescent="0.2">
      <c r="A203" s="104"/>
      <c r="B203" s="111"/>
      <c r="C203" s="111"/>
      <c r="D203" s="111"/>
    </row>
    <row r="204" spans="1:4" ht="11.25" customHeight="1" x14ac:dyDescent="0.2">
      <c r="A204" s="104"/>
      <c r="B204" s="111"/>
      <c r="C204" s="111"/>
      <c r="D204" s="111"/>
    </row>
    <row r="205" spans="1:4" ht="11.25" customHeight="1" x14ac:dyDescent="0.2">
      <c r="A205" s="104"/>
      <c r="B205" s="111"/>
      <c r="C205" s="111"/>
      <c r="D205" s="111"/>
    </row>
    <row r="206" spans="1:4" ht="11.25" customHeight="1" x14ac:dyDescent="0.2">
      <c r="A206" s="104"/>
      <c r="B206" s="111"/>
      <c r="C206" s="111"/>
      <c r="D206" s="111"/>
    </row>
    <row r="207" spans="1:4" ht="11.25" customHeight="1" x14ac:dyDescent="0.2">
      <c r="A207" s="104"/>
      <c r="B207" s="111"/>
      <c r="C207" s="111"/>
      <c r="D207" s="111"/>
    </row>
    <row r="208" spans="1:4" ht="11.25" customHeight="1" x14ac:dyDescent="0.2">
      <c r="A208" s="104"/>
      <c r="B208" s="111"/>
      <c r="C208" s="111"/>
      <c r="D208" s="111"/>
    </row>
    <row r="209" spans="1:4" ht="11.25" customHeight="1" x14ac:dyDescent="0.2">
      <c r="A209" s="11"/>
      <c r="B209" s="106"/>
      <c r="C209" s="106"/>
      <c r="D209" s="106"/>
    </row>
    <row r="210" spans="1:4" ht="11.25" customHeight="1" x14ac:dyDescent="0.2">
      <c r="A210" s="11"/>
      <c r="B210" s="64"/>
      <c r="C210" s="64"/>
      <c r="D210" s="64"/>
    </row>
    <row r="211" spans="1:4" hidden="1" x14ac:dyDescent="0.2">
      <c r="A211" s="11"/>
      <c r="B211" s="64"/>
      <c r="C211" s="64"/>
      <c r="D211" s="64"/>
    </row>
    <row r="212" spans="1:4" ht="19.5" customHeight="1" x14ac:dyDescent="0.2">
      <c r="A212" s="63" t="s">
        <v>4</v>
      </c>
      <c r="B212" s="69">
        <f>SUM(B72:B211)</f>
        <v>17851.649999999998</v>
      </c>
      <c r="C212" s="64"/>
      <c r="D212" s="64"/>
    </row>
    <row r="213" spans="1:4" ht="19.5" customHeight="1" x14ac:dyDescent="0.2">
      <c r="A213" s="131" t="s">
        <v>15</v>
      </c>
      <c r="B213" s="132"/>
      <c r="C213" s="132"/>
      <c r="D213" s="45"/>
    </row>
    <row r="214" spans="1:4" s="43" customFormat="1" ht="25.5" customHeight="1" x14ac:dyDescent="0.2">
      <c r="A214" s="40" t="s">
        <v>0</v>
      </c>
      <c r="B214" s="41" t="s">
        <v>31</v>
      </c>
      <c r="C214" s="41" t="s">
        <v>58</v>
      </c>
      <c r="D214" s="41" t="s">
        <v>11</v>
      </c>
    </row>
    <row r="215" spans="1:4" ht="12.75" customHeight="1" x14ac:dyDescent="0.2">
      <c r="A215" s="11"/>
      <c r="B215" s="64"/>
      <c r="C215" s="64"/>
      <c r="D215" s="64"/>
    </row>
    <row r="216" spans="1:4" ht="12.75" customHeight="1" x14ac:dyDescent="0.2">
      <c r="A216" s="77"/>
      <c r="B216" s="64"/>
      <c r="C216" s="64"/>
      <c r="D216" s="64"/>
    </row>
    <row r="217" spans="1:4" ht="12.75" customHeight="1" x14ac:dyDescent="0.2">
      <c r="A217" s="11"/>
      <c r="B217" s="64"/>
      <c r="C217" s="64"/>
      <c r="D217" s="64"/>
    </row>
    <row r="218" spans="1:4" ht="12.75" customHeight="1" x14ac:dyDescent="0.2">
      <c r="A218" s="11"/>
      <c r="B218" s="64"/>
      <c r="C218" s="64"/>
      <c r="D218" s="64"/>
    </row>
    <row r="219" spans="1:4" ht="12.75" hidden="1" customHeight="1" x14ac:dyDescent="0.2">
      <c r="A219" s="11"/>
      <c r="B219" s="64"/>
      <c r="C219" s="64"/>
      <c r="D219" s="64"/>
    </row>
    <row r="220" spans="1:4" ht="19.5" customHeight="1" x14ac:dyDescent="0.2">
      <c r="A220" s="63" t="s">
        <v>4</v>
      </c>
      <c r="B220" s="69"/>
      <c r="C220" s="64"/>
      <c r="D220" s="64"/>
    </row>
    <row r="221" spans="1:4" s="8" customFormat="1" ht="34.5" customHeight="1" x14ac:dyDescent="0.2">
      <c r="A221" s="44" t="s">
        <v>7</v>
      </c>
      <c r="B221" s="70">
        <f>B69+B212+B220</f>
        <v>40256.789999999994</v>
      </c>
      <c r="C221" s="9"/>
      <c r="D221" s="9"/>
    </row>
    <row r="222" spans="1:4" s="64" customFormat="1" x14ac:dyDescent="0.2">
      <c r="B222" s="60"/>
      <c r="C222" s="61"/>
      <c r="D222" s="61"/>
    </row>
    <row r="223" spans="1:4" s="66" customFormat="1" x14ac:dyDescent="0.2">
      <c r="A223" s="47" t="s">
        <v>32</v>
      </c>
      <c r="B223" s="3"/>
    </row>
    <row r="224" spans="1:4" s="66" customFormat="1" ht="12.6" customHeight="1" x14ac:dyDescent="0.2">
      <c r="A224" s="119" t="s">
        <v>33</v>
      </c>
      <c r="B224" s="119"/>
      <c r="C224" s="119"/>
    </row>
    <row r="225" spans="1:4" s="64" customFormat="1" ht="12.95" customHeight="1" x14ac:dyDescent="0.2">
      <c r="A225" s="120" t="s">
        <v>38</v>
      </c>
      <c r="B225" s="120"/>
      <c r="C225" s="120"/>
    </row>
    <row r="226" spans="1:4" x14ac:dyDescent="0.2">
      <c r="A226" s="56" t="s">
        <v>34</v>
      </c>
      <c r="B226" s="57"/>
      <c r="C226" s="64"/>
      <c r="D226" s="64"/>
    </row>
    <row r="227" spans="1:4" x14ac:dyDescent="0.2">
      <c r="A227" s="80" t="s">
        <v>59</v>
      </c>
      <c r="B227" s="57"/>
      <c r="C227" s="101"/>
      <c r="D227" s="101"/>
    </row>
    <row r="228" spans="1:4" x14ac:dyDescent="0.2">
      <c r="A228" s="80" t="s">
        <v>42</v>
      </c>
      <c r="B228" s="57"/>
      <c r="C228" s="78"/>
      <c r="D228" s="78"/>
    </row>
    <row r="229" spans="1:4" x14ac:dyDescent="0.2">
      <c r="A229" s="117" t="s">
        <v>43</v>
      </c>
      <c r="B229" s="117"/>
      <c r="C229" s="117"/>
      <c r="D229" s="117"/>
    </row>
    <row r="230" spans="1:4" x14ac:dyDescent="0.2">
      <c r="A230" s="39"/>
      <c r="B230" s="64"/>
      <c r="C230" s="64"/>
      <c r="D230" s="64"/>
    </row>
    <row r="231" spans="1:4" x14ac:dyDescent="0.2">
      <c r="A231" s="39"/>
      <c r="B231" s="64"/>
      <c r="C231" s="64"/>
      <c r="D231" s="64"/>
    </row>
    <row r="232" spans="1:4" x14ac:dyDescent="0.2">
      <c r="A232" s="39"/>
      <c r="B232" s="64"/>
      <c r="C232" s="64"/>
      <c r="D232" s="64"/>
    </row>
    <row r="233" spans="1:4" x14ac:dyDescent="0.2">
      <c r="A233" s="39"/>
      <c r="B233" s="64"/>
      <c r="C233" s="64"/>
      <c r="D233" s="64"/>
    </row>
    <row r="234" spans="1:4" x14ac:dyDescent="0.2">
      <c r="A234" s="39"/>
      <c r="B234" s="64"/>
      <c r="C234" s="64"/>
      <c r="D234" s="64"/>
    </row>
    <row r="235" spans="1:4" x14ac:dyDescent="0.2">
      <c r="A235" s="39"/>
      <c r="B235" s="64"/>
      <c r="C235" s="64"/>
      <c r="D235" s="64"/>
    </row>
    <row r="236" spans="1:4" x14ac:dyDescent="0.2">
      <c r="A236" s="39"/>
      <c r="B236" s="64"/>
      <c r="C236" s="64"/>
      <c r="D236" s="64"/>
    </row>
    <row r="237" spans="1:4" x14ac:dyDescent="0.2">
      <c r="A237" s="39"/>
      <c r="B237" s="64"/>
      <c r="C237" s="64"/>
      <c r="D237" s="64"/>
    </row>
    <row r="238" spans="1:4" x14ac:dyDescent="0.2">
      <c r="A238" s="39"/>
      <c r="B238" s="64"/>
      <c r="C238" s="64"/>
      <c r="D238" s="64"/>
    </row>
    <row r="239" spans="1:4" x14ac:dyDescent="0.2">
      <c r="A239" s="39"/>
      <c r="B239" s="64"/>
      <c r="C239" s="64"/>
      <c r="D239" s="64"/>
    </row>
    <row r="240" spans="1:4" x14ac:dyDescent="0.2">
      <c r="A240" s="39"/>
      <c r="B240" s="64"/>
      <c r="C240" s="64"/>
      <c r="D240" s="64"/>
    </row>
  </sheetData>
  <mergeCells count="12">
    <mergeCell ref="A229:D229"/>
    <mergeCell ref="A1:D1"/>
    <mergeCell ref="A224:C224"/>
    <mergeCell ref="A225:C225"/>
    <mergeCell ref="A7:D7"/>
    <mergeCell ref="B2:D2"/>
    <mergeCell ref="B3:D3"/>
    <mergeCell ref="B4:D4"/>
    <mergeCell ref="A5:D5"/>
    <mergeCell ref="A6:D6"/>
    <mergeCell ref="A70:C70"/>
    <mergeCell ref="A213:C213"/>
  </mergeCells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zoomScaleNormal="100" workbookViewId="0">
      <selection activeCell="C11" sqref="C11"/>
    </sheetView>
  </sheetViews>
  <sheetFormatPr defaultColWidth="9.140625" defaultRowHeight="12.75" x14ac:dyDescent="0.2"/>
  <cols>
    <col min="1" max="2" width="23.5703125" style="16" customWidth="1"/>
    <col min="3" max="6" width="27.5703125" style="16" customWidth="1"/>
    <col min="7" max="16384" width="9.140625" style="17"/>
  </cols>
  <sheetData>
    <row r="1" spans="1:7" ht="36" customHeight="1" x14ac:dyDescent="0.2">
      <c r="A1" s="135" t="s">
        <v>25</v>
      </c>
      <c r="B1" s="135"/>
      <c r="C1" s="135"/>
      <c r="D1" s="135"/>
      <c r="E1" s="135"/>
      <c r="F1" s="135"/>
    </row>
    <row r="2" spans="1:7" ht="36" customHeight="1" x14ac:dyDescent="0.2">
      <c r="A2" s="49" t="s">
        <v>8</v>
      </c>
      <c r="B2" s="123" t="s">
        <v>65</v>
      </c>
      <c r="C2" s="123"/>
      <c r="D2" s="123"/>
      <c r="E2" s="123"/>
      <c r="F2" s="123"/>
      <c r="G2" s="50"/>
    </row>
    <row r="3" spans="1:7" ht="36" customHeight="1" x14ac:dyDescent="0.2">
      <c r="A3" s="49" t="s">
        <v>9</v>
      </c>
      <c r="B3" s="124" t="s">
        <v>66</v>
      </c>
      <c r="C3" s="124"/>
      <c r="D3" s="124"/>
      <c r="E3" s="124"/>
      <c r="F3" s="124"/>
      <c r="G3" s="51"/>
    </row>
    <row r="4" spans="1:7" ht="36" customHeight="1" x14ac:dyDescent="0.2">
      <c r="A4" s="49" t="s">
        <v>3</v>
      </c>
      <c r="B4" s="124" t="s">
        <v>67</v>
      </c>
      <c r="C4" s="124"/>
      <c r="D4" s="124"/>
      <c r="E4" s="124"/>
      <c r="F4" s="124"/>
      <c r="G4" s="51"/>
    </row>
    <row r="5" spans="1:7" s="15" customFormat="1" ht="35.25" customHeight="1" x14ac:dyDescent="0.25">
      <c r="A5" s="139" t="s">
        <v>44</v>
      </c>
      <c r="B5" s="140"/>
      <c r="C5" s="141"/>
      <c r="D5" s="141"/>
      <c r="E5" s="141"/>
      <c r="F5" s="142"/>
    </row>
    <row r="6" spans="1:7" s="15" customFormat="1" ht="35.25" customHeight="1" x14ac:dyDescent="0.25">
      <c r="A6" s="136" t="s">
        <v>60</v>
      </c>
      <c r="B6" s="137"/>
      <c r="C6" s="137"/>
      <c r="D6" s="137"/>
      <c r="E6" s="137"/>
      <c r="F6" s="138"/>
    </row>
    <row r="7" spans="1:7" s="3" customFormat="1" ht="30.95" customHeight="1" x14ac:dyDescent="0.25">
      <c r="A7" s="133" t="s">
        <v>22</v>
      </c>
      <c r="B7" s="134"/>
      <c r="C7" s="5"/>
      <c r="D7" s="5"/>
      <c r="E7" s="5"/>
      <c r="F7" s="23"/>
    </row>
    <row r="8" spans="1:7" ht="25.5" x14ac:dyDescent="0.2">
      <c r="A8" s="24" t="s">
        <v>0</v>
      </c>
      <c r="B8" s="41" t="s">
        <v>39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x14ac:dyDescent="0.2">
      <c r="A9" s="110">
        <v>42999</v>
      </c>
      <c r="B9" s="16">
        <v>44.78</v>
      </c>
      <c r="C9" s="16" t="s">
        <v>91</v>
      </c>
      <c r="D9" s="16" t="s">
        <v>92</v>
      </c>
      <c r="E9" s="16" t="s">
        <v>93</v>
      </c>
      <c r="F9" s="22" t="s">
        <v>94</v>
      </c>
    </row>
    <row r="10" spans="1:7" x14ac:dyDescent="0.2">
      <c r="A10" s="110">
        <v>43067</v>
      </c>
      <c r="B10" s="16">
        <v>806.96</v>
      </c>
      <c r="C10" s="16" t="s">
        <v>97</v>
      </c>
      <c r="D10" s="16" t="s">
        <v>98</v>
      </c>
      <c r="E10" s="16" t="s">
        <v>93</v>
      </c>
      <c r="F10" s="22" t="s">
        <v>94</v>
      </c>
    </row>
    <row r="11" spans="1:7" x14ac:dyDescent="0.2">
      <c r="A11" s="110">
        <v>43075</v>
      </c>
      <c r="B11" s="16">
        <v>268.7</v>
      </c>
      <c r="C11" s="16" t="s">
        <v>99</v>
      </c>
      <c r="D11" s="16" t="s">
        <v>98</v>
      </c>
      <c r="E11" s="16" t="s">
        <v>93</v>
      </c>
      <c r="F11" s="22" t="s">
        <v>100</v>
      </c>
    </row>
    <row r="12" spans="1:7" ht="11.25" customHeight="1" x14ac:dyDescent="0.2">
      <c r="A12" s="21"/>
      <c r="F12" s="22"/>
    </row>
    <row r="13" spans="1:7" hidden="1" x14ac:dyDescent="0.2">
      <c r="A13" s="21"/>
      <c r="F13" s="22"/>
    </row>
    <row r="14" spans="1:7" s="20" customFormat="1" ht="25.5" hidden="1" customHeight="1" x14ac:dyDescent="0.2">
      <c r="A14" s="21"/>
      <c r="B14" s="16"/>
      <c r="C14" s="16"/>
      <c r="D14" s="16"/>
      <c r="E14" s="16"/>
      <c r="F14" s="22"/>
    </row>
    <row r="15" spans="1:7" ht="24.95" customHeight="1" x14ac:dyDescent="0.2">
      <c r="A15" s="65" t="s">
        <v>23</v>
      </c>
      <c r="B15" s="71">
        <f>SUM(B9:B14)</f>
        <v>1120.44</v>
      </c>
      <c r="C15" s="25"/>
      <c r="D15" s="26"/>
      <c r="E15" s="26"/>
      <c r="F15" s="27"/>
    </row>
    <row r="16" spans="1:7" x14ac:dyDescent="0.2">
      <c r="A16" s="73"/>
      <c r="B16" s="29"/>
      <c r="C16" s="29"/>
      <c r="D16" s="29"/>
      <c r="E16" s="29"/>
      <c r="F16" s="30"/>
    </row>
    <row r="17" spans="1:6" x14ac:dyDescent="0.2">
      <c r="A17" s="47" t="s">
        <v>32</v>
      </c>
      <c r="B17" s="3"/>
      <c r="C17" s="66"/>
      <c r="F17" s="22"/>
    </row>
    <row r="18" spans="1:6" x14ac:dyDescent="0.2">
      <c r="A18" s="143" t="s">
        <v>61</v>
      </c>
      <c r="B18" s="143"/>
      <c r="C18" s="143"/>
      <c r="D18" s="143"/>
      <c r="E18" s="143"/>
      <c r="F18" s="144"/>
    </row>
    <row r="19" spans="1:6" x14ac:dyDescent="0.2">
      <c r="A19" s="119" t="s">
        <v>55</v>
      </c>
      <c r="B19" s="119"/>
      <c r="C19" s="119"/>
      <c r="F19" s="22"/>
    </row>
    <row r="20" spans="1:6" x14ac:dyDescent="0.2">
      <c r="A20" s="56" t="s">
        <v>40</v>
      </c>
      <c r="B20" s="57"/>
      <c r="C20" s="66"/>
      <c r="D20" s="67"/>
      <c r="E20" s="67"/>
      <c r="F20" s="67"/>
    </row>
    <row r="21" spans="1:6" x14ac:dyDescent="0.2">
      <c r="A21" s="80" t="s">
        <v>52</v>
      </c>
      <c r="B21" s="57"/>
      <c r="C21" s="78"/>
      <c r="D21" s="78"/>
      <c r="E21" s="78"/>
      <c r="F21" s="12"/>
    </row>
    <row r="22" spans="1:6" ht="12.75" customHeight="1" x14ac:dyDescent="0.2">
      <c r="A22" s="117" t="s">
        <v>43</v>
      </c>
      <c r="B22" s="117"/>
      <c r="C22" s="86"/>
      <c r="D22" s="86"/>
      <c r="E22" s="86"/>
      <c r="F22" s="87"/>
    </row>
    <row r="23" spans="1:6" x14ac:dyDescent="0.2">
      <c r="A23" s="67"/>
      <c r="B23" s="67"/>
      <c r="C23" s="67"/>
      <c r="D23" s="67"/>
      <c r="E23" s="67"/>
      <c r="F23" s="67"/>
    </row>
    <row r="24" spans="1:6" x14ac:dyDescent="0.2">
      <c r="A24" s="67"/>
      <c r="B24" s="67"/>
      <c r="C24" s="67"/>
      <c r="D24" s="67"/>
      <c r="E24" s="67"/>
      <c r="F24" s="67"/>
    </row>
    <row r="25" spans="1:6" x14ac:dyDescent="0.2">
      <c r="A25" s="67"/>
      <c r="B25" s="67"/>
      <c r="C25" s="67"/>
      <c r="D25" s="67"/>
      <c r="E25" s="67"/>
      <c r="F25" s="67"/>
    </row>
    <row r="26" spans="1:6" x14ac:dyDescent="0.2">
      <c r="A26" s="67"/>
      <c r="B26" s="67"/>
      <c r="C26" s="67"/>
      <c r="D26" s="67"/>
      <c r="E26" s="67"/>
      <c r="F26" s="67"/>
    </row>
    <row r="27" spans="1:6" x14ac:dyDescent="0.2">
      <c r="A27" s="67"/>
      <c r="B27" s="67"/>
      <c r="C27" s="67"/>
      <c r="D27" s="67"/>
      <c r="E27" s="67"/>
      <c r="F27" s="67"/>
    </row>
  </sheetData>
  <mergeCells count="10">
    <mergeCell ref="A22:B22"/>
    <mergeCell ref="A7:B7"/>
    <mergeCell ref="A19:C19"/>
    <mergeCell ref="A1:F1"/>
    <mergeCell ref="A6:F6"/>
    <mergeCell ref="B2:F2"/>
    <mergeCell ref="B3:F3"/>
    <mergeCell ref="B4:F4"/>
    <mergeCell ref="A5:F5"/>
    <mergeCell ref="A18:F18"/>
  </mergeCells>
  <printOptions heading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6"/>
  <sheetViews>
    <sheetView zoomScaleNormal="100" workbookViewId="0">
      <selection activeCell="A5" sqref="A5:E5"/>
    </sheetView>
  </sheetViews>
  <sheetFormatPr defaultColWidth="9.140625" defaultRowHeight="12.75" x14ac:dyDescent="0.2"/>
  <cols>
    <col min="1" max="5" width="27.5703125" style="33" customWidth="1"/>
    <col min="6" max="16384" width="9.140625" style="36"/>
  </cols>
  <sheetData>
    <row r="1" spans="1:14" ht="36" customHeight="1" x14ac:dyDescent="0.2">
      <c r="A1" s="135" t="s">
        <v>25</v>
      </c>
      <c r="B1" s="135"/>
      <c r="C1" s="135"/>
      <c r="D1" s="135"/>
      <c r="E1" s="135"/>
      <c r="F1" s="75"/>
    </row>
    <row r="2" spans="1:14" ht="36" customHeight="1" x14ac:dyDescent="0.2">
      <c r="A2" s="49" t="s">
        <v>8</v>
      </c>
      <c r="B2" s="123" t="s">
        <v>68</v>
      </c>
      <c r="C2" s="123"/>
      <c r="D2" s="123"/>
      <c r="E2" s="123"/>
      <c r="F2" s="50"/>
      <c r="G2" s="50"/>
    </row>
    <row r="3" spans="1:14" ht="36" customHeight="1" x14ac:dyDescent="0.2">
      <c r="A3" s="49" t="s">
        <v>9</v>
      </c>
      <c r="B3" s="124" t="s">
        <v>66</v>
      </c>
      <c r="C3" s="124"/>
      <c r="D3" s="124"/>
      <c r="E3" s="124"/>
      <c r="F3" s="51"/>
      <c r="G3" s="51"/>
    </row>
    <row r="4" spans="1:14" ht="36" customHeight="1" x14ac:dyDescent="0.2">
      <c r="A4" s="49" t="s">
        <v>3</v>
      </c>
      <c r="B4" s="124" t="s">
        <v>67</v>
      </c>
      <c r="C4" s="124"/>
      <c r="D4" s="124"/>
      <c r="E4" s="124"/>
      <c r="F4" s="51"/>
      <c r="G4" s="51"/>
    </row>
    <row r="5" spans="1:14" ht="36" customHeight="1" x14ac:dyDescent="0.2">
      <c r="A5" s="154" t="s">
        <v>45</v>
      </c>
      <c r="B5" s="155"/>
      <c r="C5" s="155"/>
      <c r="D5" s="155"/>
      <c r="E5" s="156"/>
    </row>
    <row r="6" spans="1:14" ht="20.100000000000001" customHeight="1" x14ac:dyDescent="0.2">
      <c r="A6" s="152" t="s">
        <v>53</v>
      </c>
      <c r="B6" s="152"/>
      <c r="C6" s="152"/>
      <c r="D6" s="152"/>
      <c r="E6" s="153"/>
      <c r="F6" s="52"/>
      <c r="G6" s="52"/>
    </row>
    <row r="7" spans="1:14" ht="20.25" customHeight="1" x14ac:dyDescent="0.25">
      <c r="A7" s="31" t="s">
        <v>20</v>
      </c>
      <c r="B7" s="5"/>
      <c r="C7" s="5"/>
      <c r="D7" s="5"/>
      <c r="E7" s="23"/>
    </row>
    <row r="8" spans="1:14" ht="25.5" x14ac:dyDescent="0.2">
      <c r="A8" s="24" t="s">
        <v>0</v>
      </c>
      <c r="B8" s="2" t="s">
        <v>41</v>
      </c>
      <c r="C8" s="2" t="s">
        <v>35</v>
      </c>
      <c r="D8" s="2" t="s">
        <v>47</v>
      </c>
      <c r="E8" s="10" t="s">
        <v>63</v>
      </c>
    </row>
    <row r="9" spans="1:14" x14ac:dyDescent="0.2">
      <c r="A9" s="34"/>
      <c r="E9" s="35"/>
    </row>
    <row r="10" spans="1:14" x14ac:dyDescent="0.2">
      <c r="A10" s="110">
        <v>42963</v>
      </c>
      <c r="B10" s="112" t="s">
        <v>105</v>
      </c>
      <c r="C10" s="112" t="s">
        <v>106</v>
      </c>
      <c r="D10" s="116">
        <v>50</v>
      </c>
      <c r="E10" s="113"/>
    </row>
    <row r="11" spans="1:14" x14ac:dyDescent="0.2">
      <c r="A11" s="34"/>
      <c r="E11" s="35"/>
      <c r="N11" s="53"/>
    </row>
    <row r="12" spans="1:14" x14ac:dyDescent="0.2">
      <c r="A12" s="34"/>
      <c r="E12" s="35"/>
    </row>
    <row r="13" spans="1:14" hidden="1" x14ac:dyDescent="0.2">
      <c r="A13" s="34"/>
      <c r="E13" s="35"/>
    </row>
    <row r="14" spans="1:14" ht="27.95" customHeight="1" x14ac:dyDescent="0.2">
      <c r="A14" s="32" t="s">
        <v>24</v>
      </c>
      <c r="B14" s="81" t="s">
        <v>19</v>
      </c>
      <c r="C14" s="25"/>
      <c r="D14" s="82">
        <f>SUM(D9:D13)</f>
        <v>50</v>
      </c>
      <c r="E14" s="27"/>
    </row>
    <row r="15" spans="1:14" x14ac:dyDescent="0.2">
      <c r="A15" s="28"/>
      <c r="B15" s="54"/>
      <c r="C15" s="29"/>
      <c r="D15" s="2"/>
      <c r="E15" s="30"/>
    </row>
    <row r="16" spans="1:14" x14ac:dyDescent="0.2">
      <c r="A16" s="88" t="s">
        <v>26</v>
      </c>
      <c r="B16" s="89"/>
      <c r="C16" s="89"/>
      <c r="D16" s="89"/>
      <c r="E16" s="90"/>
    </row>
    <row r="17" spans="1:6" x14ac:dyDescent="0.2">
      <c r="A17" s="150" t="s">
        <v>55</v>
      </c>
      <c r="B17" s="119"/>
      <c r="C17" s="119"/>
      <c r="D17" s="47"/>
      <c r="E17" s="48"/>
    </row>
    <row r="18" spans="1:6" x14ac:dyDescent="0.2">
      <c r="A18" s="145" t="s">
        <v>46</v>
      </c>
      <c r="B18" s="146"/>
      <c r="C18" s="146"/>
      <c r="D18" s="146"/>
      <c r="E18" s="147"/>
    </row>
    <row r="19" spans="1:6" x14ac:dyDescent="0.2">
      <c r="A19" s="17" t="s">
        <v>64</v>
      </c>
      <c r="B19" s="36"/>
      <c r="C19" s="36"/>
      <c r="D19" s="36"/>
      <c r="E19" s="36"/>
    </row>
    <row r="20" spans="1:6" ht="26.1" customHeight="1" x14ac:dyDescent="0.2">
      <c r="A20" s="150" t="s">
        <v>62</v>
      </c>
      <c r="B20" s="119"/>
      <c r="C20" s="119"/>
      <c r="D20" s="119"/>
      <c r="E20" s="151"/>
    </row>
    <row r="21" spans="1:6" x14ac:dyDescent="0.2">
      <c r="A21" s="56" t="s">
        <v>48</v>
      </c>
      <c r="B21" s="47"/>
      <c r="C21" s="47"/>
      <c r="D21" s="47"/>
      <c r="E21" s="48"/>
    </row>
    <row r="22" spans="1:6" x14ac:dyDescent="0.2">
      <c r="A22" s="56" t="s">
        <v>49</v>
      </c>
      <c r="B22" s="57"/>
      <c r="C22" s="78"/>
      <c r="D22" s="78"/>
      <c r="E22" s="12"/>
      <c r="F22" s="78"/>
    </row>
    <row r="23" spans="1:6" ht="12.75" customHeight="1" x14ac:dyDescent="0.2">
      <c r="A23" s="148" t="s">
        <v>43</v>
      </c>
      <c r="B23" s="149"/>
      <c r="C23" s="85"/>
      <c r="D23" s="85"/>
      <c r="E23" s="87"/>
      <c r="F23" s="85"/>
    </row>
    <row r="24" spans="1:6" x14ac:dyDescent="0.2">
      <c r="A24" s="91"/>
      <c r="B24" s="92"/>
      <c r="C24" s="92"/>
      <c r="D24" s="92"/>
      <c r="E24" s="93"/>
    </row>
    <row r="26" spans="1:6" x14ac:dyDescent="0.2">
      <c r="A26" s="114"/>
      <c r="B26"/>
      <c r="C26"/>
      <c r="D26"/>
      <c r="E26"/>
      <c r="F26" s="115"/>
    </row>
  </sheetData>
  <mergeCells count="10">
    <mergeCell ref="A18:E18"/>
    <mergeCell ref="A23:B23"/>
    <mergeCell ref="A1:E1"/>
    <mergeCell ref="A17:C17"/>
    <mergeCell ref="A20:E20"/>
    <mergeCell ref="A6:E6"/>
    <mergeCell ref="B2:E2"/>
    <mergeCell ref="B3:E3"/>
    <mergeCell ref="B4:E4"/>
    <mergeCell ref="A5:E5"/>
  </mergeCells>
  <printOptions heading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0"/>
  <sheetViews>
    <sheetView tabSelected="1" topLeftCell="A8" zoomScaleNormal="100" workbookViewId="0">
      <selection activeCell="B20" sqref="B20"/>
    </sheetView>
  </sheetViews>
  <sheetFormatPr defaultColWidth="9.140625" defaultRowHeight="12.75" x14ac:dyDescent="0.2"/>
  <cols>
    <col min="1" max="2" width="23.5703125" style="13" customWidth="1"/>
    <col min="3" max="5" width="27.5703125" style="13" customWidth="1"/>
    <col min="6" max="16384" width="9.140625" style="14"/>
  </cols>
  <sheetData>
    <row r="1" spans="1:5" ht="36" customHeight="1" x14ac:dyDescent="0.2">
      <c r="A1" s="135" t="s">
        <v>25</v>
      </c>
      <c r="B1" s="135"/>
      <c r="C1" s="135"/>
      <c r="D1" s="135"/>
      <c r="E1" s="135"/>
    </row>
    <row r="2" spans="1:5" ht="36" customHeight="1" x14ac:dyDescent="0.2">
      <c r="A2" s="49" t="s">
        <v>8</v>
      </c>
      <c r="B2" s="123" t="s">
        <v>65</v>
      </c>
      <c r="C2" s="123"/>
      <c r="D2" s="123"/>
      <c r="E2" s="123"/>
    </row>
    <row r="3" spans="1:5" ht="36" customHeight="1" x14ac:dyDescent="0.2">
      <c r="A3" s="49" t="s">
        <v>9</v>
      </c>
      <c r="B3" s="124" t="s">
        <v>66</v>
      </c>
      <c r="C3" s="124"/>
      <c r="D3" s="124"/>
      <c r="E3" s="124"/>
    </row>
    <row r="4" spans="1:5" ht="36" customHeight="1" x14ac:dyDescent="0.2">
      <c r="A4" s="49" t="s">
        <v>3</v>
      </c>
      <c r="B4" s="124" t="s">
        <v>67</v>
      </c>
      <c r="C4" s="124"/>
      <c r="D4" s="124"/>
      <c r="E4" s="124"/>
    </row>
    <row r="5" spans="1:5" ht="36" customHeight="1" x14ac:dyDescent="0.2">
      <c r="A5" s="125" t="s">
        <v>51</v>
      </c>
      <c r="B5" s="162"/>
      <c r="C5" s="141"/>
      <c r="D5" s="141"/>
      <c r="E5" s="142"/>
    </row>
    <row r="6" spans="1:5" ht="36" customHeight="1" x14ac:dyDescent="0.2">
      <c r="A6" s="159" t="s">
        <v>50</v>
      </c>
      <c r="B6" s="160"/>
      <c r="C6" s="160"/>
      <c r="D6" s="160"/>
      <c r="E6" s="161"/>
    </row>
    <row r="7" spans="1:5" ht="36" customHeight="1" x14ac:dyDescent="0.25">
      <c r="A7" s="157" t="s">
        <v>6</v>
      </c>
      <c r="B7" s="158"/>
      <c r="C7" s="5"/>
      <c r="D7" s="5"/>
      <c r="E7" s="23"/>
    </row>
    <row r="8" spans="1:5" ht="25.5" x14ac:dyDescent="0.2">
      <c r="A8" s="24" t="s">
        <v>0</v>
      </c>
      <c r="B8" s="2" t="s">
        <v>101</v>
      </c>
      <c r="C8" s="2" t="s">
        <v>36</v>
      </c>
      <c r="D8" s="2" t="s">
        <v>29</v>
      </c>
      <c r="E8" s="10" t="s">
        <v>2</v>
      </c>
    </row>
    <row r="9" spans="1:5" ht="25.5" x14ac:dyDescent="0.2">
      <c r="A9" s="110">
        <v>42997</v>
      </c>
      <c r="B9" s="16">
        <v>38.24</v>
      </c>
      <c r="C9" s="16" t="s">
        <v>88</v>
      </c>
      <c r="D9" s="16" t="s">
        <v>89</v>
      </c>
      <c r="E9" s="22" t="s">
        <v>90</v>
      </c>
    </row>
    <row r="10" spans="1:5" ht="25.5" x14ac:dyDescent="0.2">
      <c r="A10" s="110">
        <v>43026</v>
      </c>
      <c r="B10" s="16">
        <v>38.81</v>
      </c>
      <c r="C10" s="16" t="s">
        <v>88</v>
      </c>
      <c r="D10" s="16" t="s">
        <v>89</v>
      </c>
      <c r="E10" s="22" t="s">
        <v>90</v>
      </c>
    </row>
    <row r="11" spans="1:5" ht="25.5" x14ac:dyDescent="0.2">
      <c r="A11" s="110">
        <v>43052</v>
      </c>
      <c r="B11" s="16">
        <v>40.049999999999997</v>
      </c>
      <c r="C11" s="16" t="s">
        <v>88</v>
      </c>
      <c r="D11" s="16" t="s">
        <v>89</v>
      </c>
      <c r="E11" s="22" t="s">
        <v>90</v>
      </c>
    </row>
    <row r="12" spans="1:5" ht="25.5" x14ac:dyDescent="0.2">
      <c r="A12" s="110">
        <v>43082</v>
      </c>
      <c r="B12" s="107">
        <v>39.86</v>
      </c>
      <c r="C12" s="107" t="s">
        <v>88</v>
      </c>
      <c r="D12" s="107" t="s">
        <v>89</v>
      </c>
      <c r="E12" s="109" t="s">
        <v>90</v>
      </c>
    </row>
    <row r="13" spans="1:5" ht="25.5" x14ac:dyDescent="0.2">
      <c r="A13" s="110">
        <v>42947</v>
      </c>
      <c r="B13" s="112">
        <f>174.91+26</f>
        <v>200.91</v>
      </c>
      <c r="C13" s="112" t="s">
        <v>103</v>
      </c>
      <c r="D13" s="112" t="s">
        <v>104</v>
      </c>
      <c r="E13" s="113"/>
    </row>
    <row r="14" spans="1:5" ht="25.5" x14ac:dyDescent="0.2">
      <c r="A14" s="110">
        <v>42978</v>
      </c>
      <c r="B14" s="112">
        <f>74.64+26</f>
        <v>100.64</v>
      </c>
      <c r="C14" s="112" t="s">
        <v>103</v>
      </c>
      <c r="D14" s="112" t="s">
        <v>104</v>
      </c>
      <c r="E14" s="113"/>
    </row>
    <row r="15" spans="1:5" ht="25.5" x14ac:dyDescent="0.2">
      <c r="A15" s="110">
        <v>43008</v>
      </c>
      <c r="B15" s="112">
        <f>1492.11+26</f>
        <v>1518.11</v>
      </c>
      <c r="C15" s="112" t="s">
        <v>103</v>
      </c>
      <c r="D15" s="112" t="s">
        <v>104</v>
      </c>
      <c r="E15" s="113"/>
    </row>
    <row r="16" spans="1:5" ht="25.5" x14ac:dyDescent="0.2">
      <c r="A16" s="110">
        <v>43039</v>
      </c>
      <c r="B16" s="112">
        <f>142.36+26</f>
        <v>168.36</v>
      </c>
      <c r="C16" s="112" t="s">
        <v>103</v>
      </c>
      <c r="D16" s="112" t="s">
        <v>104</v>
      </c>
      <c r="E16" s="113"/>
    </row>
    <row r="17" spans="1:6" ht="25.5" x14ac:dyDescent="0.2">
      <c r="A17" s="110">
        <v>43069</v>
      </c>
      <c r="B17" s="112">
        <f>61.68+26</f>
        <v>87.68</v>
      </c>
      <c r="C17" s="112" t="s">
        <v>103</v>
      </c>
      <c r="D17" s="112" t="s">
        <v>104</v>
      </c>
      <c r="E17" s="113"/>
    </row>
    <row r="18" spans="1:6" ht="25.5" x14ac:dyDescent="0.2">
      <c r="A18" s="110">
        <v>43100</v>
      </c>
      <c r="B18" s="112">
        <f>24.61+26</f>
        <v>50.61</v>
      </c>
      <c r="C18" s="112" t="s">
        <v>103</v>
      </c>
      <c r="D18" s="112" t="s">
        <v>104</v>
      </c>
      <c r="E18" s="113"/>
    </row>
    <row r="19" spans="1:6" x14ac:dyDescent="0.2">
      <c r="A19" s="110"/>
      <c r="B19" s="112"/>
      <c r="C19" s="112"/>
      <c r="D19" s="112"/>
      <c r="E19" s="113"/>
    </row>
    <row r="20" spans="1:6" x14ac:dyDescent="0.2">
      <c r="A20" s="110"/>
      <c r="B20" s="112"/>
      <c r="C20" s="112"/>
      <c r="D20" s="112"/>
      <c r="E20" s="113"/>
    </row>
    <row r="21" spans="1:6" x14ac:dyDescent="0.2">
      <c r="A21" s="110"/>
      <c r="B21" s="112"/>
      <c r="C21" s="112"/>
      <c r="D21" s="112"/>
      <c r="E21" s="113"/>
    </row>
    <row r="22" spans="1:6" x14ac:dyDescent="0.2">
      <c r="A22" s="110"/>
      <c r="B22" s="107"/>
      <c r="C22" s="107"/>
      <c r="D22" s="107"/>
      <c r="E22" s="109"/>
    </row>
    <row r="23" spans="1:6" x14ac:dyDescent="0.2">
      <c r="A23" s="21"/>
      <c r="B23" s="16"/>
      <c r="C23" s="16"/>
      <c r="D23" s="16"/>
      <c r="E23" s="22"/>
    </row>
    <row r="24" spans="1:6" ht="14.1" customHeight="1" x14ac:dyDescent="0.2">
      <c r="A24" s="38" t="s">
        <v>14</v>
      </c>
      <c r="B24" s="72">
        <f>SUM(B9:B23)</f>
        <v>2283.27</v>
      </c>
      <c r="C24" s="18"/>
      <c r="D24" s="19"/>
      <c r="E24" s="37"/>
    </row>
    <row r="25" spans="1:6" ht="14.1" customHeight="1" x14ac:dyDescent="0.2">
      <c r="A25" s="74"/>
      <c r="B25" s="72"/>
      <c r="C25" s="18"/>
      <c r="D25" s="19"/>
      <c r="E25" s="100"/>
    </row>
    <row r="26" spans="1:6" ht="14.1" customHeight="1" x14ac:dyDescent="0.2">
      <c r="A26" s="94"/>
      <c r="B26" s="61"/>
      <c r="C26" s="95"/>
      <c r="D26" s="95"/>
      <c r="E26" s="96"/>
    </row>
    <row r="27" spans="1:6" x14ac:dyDescent="0.2">
      <c r="A27" s="46" t="s">
        <v>26</v>
      </c>
      <c r="B27" s="76"/>
      <c r="C27" s="76"/>
      <c r="D27" s="76"/>
      <c r="E27" s="79"/>
    </row>
    <row r="28" spans="1:6" x14ac:dyDescent="0.2">
      <c r="A28" s="150" t="s">
        <v>55</v>
      </c>
      <c r="B28" s="119"/>
      <c r="C28" s="119"/>
      <c r="D28" s="76"/>
      <c r="E28" s="79"/>
    </row>
    <row r="29" spans="1:6" ht="14.1" customHeight="1" x14ac:dyDescent="0.2">
      <c r="A29" s="58" t="s">
        <v>21</v>
      </c>
      <c r="B29" s="59"/>
      <c r="C29" s="76"/>
      <c r="D29" s="76"/>
      <c r="E29" s="79"/>
    </row>
    <row r="30" spans="1:6" x14ac:dyDescent="0.2">
      <c r="A30" s="56" t="s">
        <v>34</v>
      </c>
      <c r="B30" s="57"/>
      <c r="C30" s="78"/>
      <c r="D30" s="76"/>
      <c r="E30" s="79"/>
    </row>
    <row r="31" spans="1:6" ht="12.6" customHeight="1" x14ac:dyDescent="0.2">
      <c r="A31" s="145" t="s">
        <v>28</v>
      </c>
      <c r="B31" s="146"/>
      <c r="C31" s="146"/>
      <c r="D31" s="146"/>
      <c r="E31" s="147"/>
      <c r="F31" s="17"/>
    </row>
    <row r="32" spans="1:6" x14ac:dyDescent="0.2">
      <c r="A32" s="56" t="s">
        <v>52</v>
      </c>
      <c r="B32" s="57"/>
      <c r="C32" s="78"/>
      <c r="D32" s="78"/>
      <c r="E32" s="12"/>
      <c r="F32" s="78"/>
    </row>
    <row r="33" spans="1:6" ht="12.75" customHeight="1" x14ac:dyDescent="0.2">
      <c r="A33" s="148" t="s">
        <v>43</v>
      </c>
      <c r="B33" s="149"/>
      <c r="C33" s="85"/>
      <c r="D33" s="85"/>
      <c r="E33" s="87"/>
      <c r="F33" s="85"/>
    </row>
    <row r="34" spans="1:6" x14ac:dyDescent="0.2">
      <c r="A34" s="97"/>
      <c r="B34" s="62"/>
      <c r="C34" s="98"/>
      <c r="D34" s="98"/>
      <c r="E34" s="99"/>
      <c r="F34" s="17"/>
    </row>
    <row r="35" spans="1:6" x14ac:dyDescent="0.2">
      <c r="A35" s="21"/>
      <c r="B35" s="16"/>
      <c r="C35" s="16"/>
      <c r="D35" s="16"/>
      <c r="E35" s="55"/>
      <c r="F35" s="17"/>
    </row>
    <row r="36" spans="1:6" x14ac:dyDescent="0.2">
      <c r="A36" s="21"/>
      <c r="B36" s="16"/>
      <c r="C36" s="16"/>
      <c r="D36" s="16"/>
      <c r="E36" s="55"/>
      <c r="F36" s="17"/>
    </row>
    <row r="37" spans="1:6" x14ac:dyDescent="0.2">
      <c r="A37" s="21"/>
      <c r="B37" s="16"/>
      <c r="C37" s="16"/>
      <c r="D37" s="16"/>
      <c r="E37" s="55"/>
      <c r="F37" s="17"/>
    </row>
    <row r="38" spans="1:6" x14ac:dyDescent="0.2">
      <c r="A38" s="21"/>
      <c r="B38" s="16"/>
      <c r="C38" s="16"/>
      <c r="D38" s="16"/>
      <c r="E38" s="55"/>
      <c r="F38" s="17"/>
    </row>
    <row r="39" spans="1:6" x14ac:dyDescent="0.2">
      <c r="A39" s="55"/>
      <c r="B39" s="55"/>
      <c r="C39" s="55"/>
      <c r="D39" s="55"/>
      <c r="E39" s="55"/>
    </row>
    <row r="40" spans="1:6" x14ac:dyDescent="0.2">
      <c r="A40" s="55"/>
      <c r="B40" s="55"/>
      <c r="C40" s="55"/>
      <c r="D40" s="55"/>
      <c r="E40" s="55"/>
    </row>
  </sheetData>
  <mergeCells count="10">
    <mergeCell ref="A33:B33"/>
    <mergeCell ref="A31:E31"/>
    <mergeCell ref="A1:E1"/>
    <mergeCell ref="A28:C28"/>
    <mergeCell ref="A7:B7"/>
    <mergeCell ref="B2:E2"/>
    <mergeCell ref="B3:E3"/>
    <mergeCell ref="B4:E4"/>
    <mergeCell ref="A6:E6"/>
    <mergeCell ref="A5:E5"/>
  </mergeCells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Callaghan Innovation Chief Executive expenses July - December 2017</dc:title>
  <dc:creator>Callaghan Innovation</dc:creator>
  <cp:keywords>Callaghan Innovation Chief Executive expenses July - December 2017</cp:keywords>
  <cp:lastModifiedBy>Allan Mainwaring</cp:lastModifiedBy>
  <cp:lastPrinted>2017-06-12T01:23:02Z</cp:lastPrinted>
  <dcterms:created xsi:type="dcterms:W3CDTF">2010-10-17T20:59:02Z</dcterms:created>
  <dcterms:modified xsi:type="dcterms:W3CDTF">2018-08-02T04:45:19Z</dcterms:modified>
  <cp:category>Callaghan Innovation Chief Executive expenses July - December 2017</cp:category>
</cp:coreProperties>
</file>