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600" windowHeight="9375" activeTab="3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provided'!$A$1:$E$55</definedName>
  </definedNames>
  <calcPr calcId="145621"/>
</workbook>
</file>

<file path=xl/calcChain.xml><?xml version="1.0" encoding="utf-8"?>
<calcChain xmlns="http://schemas.openxmlformats.org/spreadsheetml/2006/main">
  <c r="B39" i="3" l="1"/>
  <c r="D20" i="4"/>
  <c r="B182" i="1"/>
  <c r="B181" i="1"/>
  <c r="B47" i="2"/>
  <c r="B165" i="1" l="1"/>
</calcChain>
</file>

<file path=xl/sharedStrings.xml><?xml version="1.0" encoding="utf-8"?>
<sst xmlns="http://schemas.openxmlformats.org/spreadsheetml/2006/main" count="743" uniqueCount="272">
  <si>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</si>
  <si>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</si>
  <si>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</si>
  <si>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</si>
  <si>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</si>
  <si>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</si>
  <si>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</si>
  <si>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</si>
  <si>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</si>
  <si>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</si>
  <si>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</si>
  <si>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</si>
  <si>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</si>
  <si>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</si>
  <si>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</si>
  <si>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</si>
  <si>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</si>
  <si>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</si>
  <si>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</si>
  <si>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</si>
  <si>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</si>
  <si>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</si>
  <si>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</si>
  <si>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</si>
  <si>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</si>
  <si>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</si>
  <si>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</si>
  <si>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</si>
  <si>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</si>
  <si>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</si>
  <si>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</si>
  <si>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</si>
  <si>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</si>
  <si>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</si>
  <si>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</si>
  <si>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</si>
  <si>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</si>
  <si>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</si>
  <si>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</si>
  <si>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Guide book to Cracow and a CD of Polish Jazz</t>
  </si>
  <si>
    <t>1 pair Ice Breaker socks</t>
  </si>
  <si>
    <t>Poland Ambassador</t>
  </si>
  <si>
    <t>TE Hono Bootcamp</t>
  </si>
  <si>
    <t>Meal - visit to Food Innovation Waikato &amp; Universi</t>
  </si>
  <si>
    <t>Eating Places, Restaurants</t>
  </si>
  <si>
    <t>Grasshopper Hamilton</t>
  </si>
  <si>
    <t>Meal - Mtgs John Raine &amp; Bruce McDonald Akl</t>
  </si>
  <si>
    <t>Vivace Auckland</t>
  </si>
  <si>
    <t>Herald Breakfast, Waikato Visit &amp; Kea Awards</t>
  </si>
  <si>
    <t>Hotels, Motels, Resorts</t>
  </si>
  <si>
    <t>Stamford Plaza Hamilton</t>
  </si>
  <si>
    <t>Automobile Parking Lots and Garages</t>
  </si>
  <si>
    <t xml:space="preserve">Wellington International Airport </t>
  </si>
  <si>
    <t>City Cards &amp; Mags Wellington</t>
  </si>
  <si>
    <t>Meal - Meeting with Phil O'Riley</t>
  </si>
  <si>
    <t>Charley Noble Wellington</t>
  </si>
  <si>
    <t>Annual Fee Account Fee</t>
  </si>
  <si>
    <t>Account Fee</t>
  </si>
  <si>
    <t>Lunch - Auckland trip</t>
  </si>
  <si>
    <t>Grocery Stores and Supermarkets</t>
  </si>
  <si>
    <t>Italia Square Auckland</t>
  </si>
  <si>
    <t>Lunch Auckland meting &amp; ELT Roadshow</t>
  </si>
  <si>
    <t>Mecca Viaduct Auckland</t>
  </si>
  <si>
    <t>Meeting with Sue Suckling</t>
  </si>
  <si>
    <t>Taxi Services</t>
  </si>
  <si>
    <t>Auckland Co Op Taxis</t>
  </si>
  <si>
    <t>Coffee</t>
  </si>
  <si>
    <t>Fuel Dispenser, Automated</t>
  </si>
  <si>
    <t>Auckland Meeting</t>
  </si>
  <si>
    <t>Mojo Quay Street Auckland</t>
  </si>
  <si>
    <t>NBR Publication</t>
  </si>
  <si>
    <t>Meal with Ruth Richardson - split the bill (CHC)</t>
  </si>
  <si>
    <t>Harlequin Public House Christchurch</t>
  </si>
  <si>
    <t>Auckland Lunch</t>
  </si>
  <si>
    <t>Meal - Te Waka Nui Auckland</t>
  </si>
  <si>
    <t>Sofitel Hotels</t>
  </si>
  <si>
    <t>Sofitel Auckland</t>
  </si>
  <si>
    <t>Meal in Auckland to attend Board Dinner &amp; Meeting</t>
  </si>
  <si>
    <t>Quick Payment Service-Fast-Food Restaurants</t>
  </si>
  <si>
    <t>Beer &amp; Burger Joint Auckland</t>
  </si>
  <si>
    <t>Meal Korean Trip</t>
  </si>
  <si>
    <t>Dinner with Cliff Fuller - Korean Trip</t>
  </si>
  <si>
    <t>Breakfast en route to Auckland</t>
  </si>
  <si>
    <t>Dixie Browns</t>
  </si>
  <si>
    <t>Meal Auckland  - TIN 100 Launch</t>
  </si>
  <si>
    <t>Portofino Viaduct Auckland</t>
  </si>
  <si>
    <t>Lunch en route to Tauranga client mtgs</t>
  </si>
  <si>
    <t>Pukekos Nest Tauranga</t>
  </si>
  <si>
    <t>Lunch with Dean Peterson in Dunedin</t>
  </si>
  <si>
    <t>Tourist Attractions and Exhibits</t>
  </si>
  <si>
    <t>Dinner with client companies in Dunedin</t>
  </si>
  <si>
    <t>WLG Taxi back to office - C Prize Award</t>
  </si>
  <si>
    <t>Manh Van Hoang Wellington</t>
  </si>
  <si>
    <t>WLG Taxi to C Prize Awards</t>
  </si>
  <si>
    <t>Wellington Combined Taxis</t>
  </si>
  <si>
    <t>Auckland Airport Transfer - ATEED trip</t>
  </si>
  <si>
    <t>Lunch Auckland - ATEED Trip</t>
  </si>
  <si>
    <t>WLG Airport parking - Auckland ATEED Trip</t>
  </si>
  <si>
    <t>Taxifare - Open for Business Taskforce Mtg WLG</t>
  </si>
  <si>
    <t>Green Cabs Ltd</t>
  </si>
  <si>
    <t>CHC Airport transfer - Women in BECA presentation</t>
  </si>
  <si>
    <t>Taxifare - RTS meeting CHC</t>
  </si>
  <si>
    <t>WLG Arprt parking - Women in BECA presentation CHC</t>
  </si>
  <si>
    <t>AKL airport transfer - Balfour Rd RTS meeting</t>
  </si>
  <si>
    <t>Akl City to Balfour Rd taxi fare - RTS meeting</t>
  </si>
  <si>
    <t>Wellington Airport Parking</t>
  </si>
  <si>
    <t>Auckland Airport Transfer - Quay St office opening</t>
  </si>
  <si>
    <t>AKL airport transfer - WHIPIT &amp; Global Expert Mtgs</t>
  </si>
  <si>
    <t>AKL Airport transfer - WHIPIT &amp; Global expert mtgs</t>
  </si>
  <si>
    <t>Crown Cabs Ltd</t>
  </si>
  <si>
    <t>WLG airport parking for AKL meetings - no receipt</t>
  </si>
  <si>
    <t xml:space="preserve">Parking - Movac Meeting </t>
  </si>
  <si>
    <t>Movac Meeting extended parking</t>
  </si>
  <si>
    <t>AKL airport transfer to CBD - AKL Mtgs</t>
  </si>
  <si>
    <t>AKL Airport Transfer to CBD - AKL Mtgs</t>
  </si>
  <si>
    <t>Wellington Airport Parking - Auckland Mtgs</t>
  </si>
  <si>
    <t>Massey Uni Presentation Palmerston North</t>
  </si>
  <si>
    <t>Transfer to AKL airport - AKL Board Mtg</t>
  </si>
  <si>
    <t>WLG Airport car parking - AKL Board Mtg</t>
  </si>
  <si>
    <t>Esther &amp; Mary Lunch - Auckland Board Mtg</t>
  </si>
  <si>
    <t>Taxi fare to Angel Association Dinner</t>
  </si>
  <si>
    <t>Taxi fare from Angel Association dinner</t>
  </si>
  <si>
    <t>Meal - Angel Investor Assoc Mtg</t>
  </si>
  <si>
    <t>Taxi Fare CHC - Protein Science Team Mtg</t>
  </si>
  <si>
    <t>Taxi fare to CHC airport - CHC meetings</t>
  </si>
  <si>
    <t>Taxi Fare CHC - Food Innovation Network Mtg</t>
  </si>
  <si>
    <t>WLG Airport Parking - CHC meetings</t>
  </si>
  <si>
    <t>Transfer to AKL Airport - NZTE Leadership Summit</t>
  </si>
  <si>
    <t>Taxi fare to NZTE Leadership Summit</t>
  </si>
  <si>
    <t>AKL Arprt Transfer to CBD - NZTE Leadership Summit</t>
  </si>
  <si>
    <t>WLG Airport Parking - NZTE Leadership Summit AKL</t>
  </si>
  <si>
    <t xml:space="preserve">AKL Airport Tranfser - AKL ELT &amp; Grants Committee </t>
  </si>
  <si>
    <t>WLG airport parking - ELT &amp; Grants Mtgs Auckland</t>
  </si>
  <si>
    <t>Taxi transfer to EMA Board Mtg - Auckland</t>
  </si>
  <si>
    <t xml:space="preserve">Airport Taxi Transfer to AKL CBD - AKL Board Mtg </t>
  </si>
  <si>
    <t>Corporate Cabs Limit</t>
  </si>
  <si>
    <t>ELT Mtg Dinner in Auckland - ex alcohol</t>
  </si>
  <si>
    <t>WLG airport Valet Parking for AKL Board Mtg</t>
  </si>
  <si>
    <t>Airports, Flying Fields and Airport Terminals</t>
  </si>
  <si>
    <t>AKL airport transfer - AKL Board Mtg</t>
  </si>
  <si>
    <t>AKL Airport Transfer to CBD</t>
  </si>
  <si>
    <t>Taxi transfer to AUT for Meetings</t>
  </si>
  <si>
    <t>Taxi transfer to AKL airport</t>
  </si>
  <si>
    <t>Lunch Auckland - AUT meeting with Finish Ministers</t>
  </si>
  <si>
    <t>WLG Airport Parking - AKL Mtgs AUT/Finnish Ministe</t>
  </si>
  <si>
    <t>Speaking Engagement - Lightning Lab ZZ Launch</t>
  </si>
  <si>
    <t>Attend Global Women WLG Dinner - Nikki Kaye speake</t>
  </si>
  <si>
    <t>TechShop Dinner Meeting, Lower Hutt</t>
  </si>
  <si>
    <t>Miscellaneous Food Stores &amp; Convenience Stores</t>
  </si>
  <si>
    <t>La Mamma Limited</t>
  </si>
  <si>
    <t>ELT Roadshow Christchurch</t>
  </si>
  <si>
    <t>WLG Airport parking (3 days)</t>
  </si>
  <si>
    <t>WLG Airport Parking - CHC Kiwinet Mtg</t>
  </si>
  <si>
    <t>CHC Lunch with Sue Suckling</t>
  </si>
  <si>
    <t xml:space="preserve">CHC Airport Transfer to CI Sheffield Cres </t>
  </si>
  <si>
    <t>Transfer to AKL Airport - ATEED Board Mtg</t>
  </si>
  <si>
    <t>AKL Airport Transfer to CBD - ATEED Board Mtg</t>
  </si>
  <si>
    <t>AKL CBD transfer to Mtg Derek McCormack</t>
  </si>
  <si>
    <t>WLG Airport parking - AKL ATEED Mtg</t>
  </si>
  <si>
    <t>Interview CTO Candidate</t>
  </si>
  <si>
    <t>Taxi to WLG Airport - Hamilton Te Hono Bootcamp CE</t>
  </si>
  <si>
    <t xml:space="preserve">Taxi from WLG Airport - Hamilton Te Hono Bootcamp </t>
  </si>
  <si>
    <t>Interview CTO Candidate with ELT</t>
  </si>
  <si>
    <t>Coffee catch up with Sue Suckling</t>
  </si>
  <si>
    <t>Rydges Wellington</t>
  </si>
  <si>
    <t>Investment Attraction Taskforce Mtg,  Allen St</t>
  </si>
  <si>
    <t>Taxi transfer to Parliament - Mtg Minister</t>
  </si>
  <si>
    <t>Dial A Cab Wellington</t>
  </si>
  <si>
    <t>Auckland CBD to Airport transfer</t>
  </si>
  <si>
    <t>New Board Members Induction Dinner</t>
  </si>
  <si>
    <t>Lunch - Global Womens Retreat Queenstown</t>
  </si>
  <si>
    <t>Harvard Business Review Publication</t>
  </si>
  <si>
    <t>WLG Aprt Parkng - NZ Global Womens Retreat</t>
  </si>
  <si>
    <t>Apt Trsfer - Nat Primary Sector Conference Dunedin</t>
  </si>
  <si>
    <t>Dunedin Taxis</t>
  </si>
  <si>
    <t>Arpt TsferNational Primary Sector Conference - DUD</t>
  </si>
  <si>
    <t>Nat Primary Sector Conference Dunedin - Taxi tsfer</t>
  </si>
  <si>
    <t>Southern Taxis</t>
  </si>
  <si>
    <t>National Primary Sector Conference (CAANZ) Parking</t>
  </si>
  <si>
    <t>Hi Tech Awards Dinner Auckland</t>
  </si>
  <si>
    <t>Hi Tech Awards Auckland - Airport transfer</t>
  </si>
  <si>
    <t>WNZL Directors Private Dinner - airport parking</t>
  </si>
  <si>
    <t>ELT Roadshow Auckland - airport transfer</t>
  </si>
  <si>
    <t>ELT Roadshow Auckland - airport parking</t>
  </si>
  <si>
    <t>Rotorua Taxis</t>
  </si>
  <si>
    <t>Robert Harris Rotorua</t>
  </si>
  <si>
    <t>Hotel Ibis</t>
  </si>
  <si>
    <t>Hotel Ibis Rotorua</t>
  </si>
  <si>
    <t>Tauranga Mount Taxis</t>
  </si>
  <si>
    <t>Smart Cabs Limited Auckland</t>
  </si>
  <si>
    <t>Wellington International Airport</t>
  </si>
  <si>
    <t>Artisan Restaurant Wellington</t>
  </si>
  <si>
    <t>Pravda Restaurant &amp; Café Wellington</t>
  </si>
  <si>
    <t>Terra Viva Cafe &amp; Deli Christchurch</t>
  </si>
  <si>
    <t>T</t>
  </si>
  <si>
    <t>Palmerston  North Council Parking</t>
  </si>
  <si>
    <t>Wellington City Parking Services</t>
  </si>
  <si>
    <t>Star Taxi Group Auckland</t>
  </si>
  <si>
    <t>Kingston Café Queenstown</t>
  </si>
  <si>
    <t>Queenstown Airport Paper Plus</t>
  </si>
  <si>
    <t>Wellington</t>
  </si>
  <si>
    <t>Blue Star Taxis Christchurch</t>
  </si>
  <si>
    <t>Gold Band Taxis Christchurch</t>
  </si>
  <si>
    <t>First Direct Taxis Christchurch</t>
  </si>
  <si>
    <t>Corporate Cabs Limited Auckland</t>
  </si>
  <si>
    <t xml:space="preserve">Auckland  </t>
  </si>
  <si>
    <t>Ortega Fishshack &amp; Bar Wellington</t>
  </si>
  <si>
    <t>Customs Coffee Auckland</t>
  </si>
  <si>
    <t>Ostro Brasserie &amp; Bar Auckland</t>
  </si>
  <si>
    <t>Boulcott Street Bistro Wellington</t>
  </si>
  <si>
    <t>Oyster &amp; Chop Auckland</t>
  </si>
  <si>
    <t>No 7 Balmac Dunedin</t>
  </si>
  <si>
    <t>Otago Museum Trust Dunedin</t>
  </si>
  <si>
    <t>Lakaenueok Seoul</t>
  </si>
  <si>
    <t>Wang Seoul</t>
  </si>
  <si>
    <t>Grasshopper Auckland</t>
  </si>
  <si>
    <t>Z Skyway Wellington</t>
  </si>
  <si>
    <t>Relay Wellington</t>
  </si>
  <si>
    <t>Coffee with Chairperson Callaghan Innovation</t>
  </si>
  <si>
    <t>Christchurch</t>
  </si>
  <si>
    <t>Parking</t>
  </si>
  <si>
    <t>Wellington International airport</t>
  </si>
  <si>
    <t>Travel to Auckland Auckland office opening</t>
  </si>
  <si>
    <t>HUGO breakfast attendance</t>
  </si>
  <si>
    <t>Wellington Clifton car park</t>
  </si>
  <si>
    <t>MOVAC panel meeting</t>
  </si>
  <si>
    <t>Meeting with Rod Oram</t>
  </si>
  <si>
    <t>Purchase Time and National Business Review publications</t>
  </si>
  <si>
    <t>National Business Review publication</t>
  </si>
  <si>
    <t>QUIN/MARY DR</t>
  </si>
  <si>
    <t>QUIN/MARY DR WLG AKL</t>
  </si>
  <si>
    <t>QUIN/MARY DR AKL WLG</t>
  </si>
  <si>
    <t>QUIN/MARY DR WLG CHC</t>
  </si>
  <si>
    <t>QUIN/MARY DR-WLG-HLZ</t>
  </si>
  <si>
    <t>QUIN/MARY DR-WLG-CHC</t>
  </si>
  <si>
    <t>QUIN/MARY DRAKL - WLG</t>
  </si>
  <si>
    <t>QUIN/MARY DRWLG - HLZ</t>
  </si>
  <si>
    <t>QUIN/MARY DRWLG - TRG</t>
  </si>
  <si>
    <t>QUIN/MARY DR - WLG-ROT-NZ</t>
  </si>
  <si>
    <t>QUIN/MARY DR - WLG-AKL-NZ</t>
  </si>
  <si>
    <t>Auckland</t>
  </si>
  <si>
    <t>Tauranga</t>
  </si>
  <si>
    <t>Rotorua</t>
  </si>
  <si>
    <t>Hamilton</t>
  </si>
  <si>
    <t>Flexi fare charge</t>
  </si>
  <si>
    <t>Seat and bag</t>
  </si>
  <si>
    <t xml:space="preserve">Cell phone charges </t>
  </si>
  <si>
    <t>Spark</t>
  </si>
  <si>
    <t>Mary Quin</t>
  </si>
  <si>
    <t>Disclosure period 1 January 2016 to 30 June 2016</t>
  </si>
  <si>
    <t xml:space="preserve">Car Parking - NZ Ambassadors &amp; Heads of Mission </t>
  </si>
  <si>
    <t>WLG Airport parking - Matariki Rotorua</t>
  </si>
  <si>
    <t>MatarikiX Rotorua - Taxi Transfer</t>
  </si>
  <si>
    <t>MatarikiX Inspire Event - Rotorua  - Breakfast</t>
  </si>
  <si>
    <t>Board Meeting Tauranga June 2016</t>
  </si>
  <si>
    <t>Matariki Rotorua - Breakfast</t>
  </si>
  <si>
    <t>Hotels</t>
  </si>
  <si>
    <t xml:space="preserve">WLG Airport parking </t>
  </si>
  <si>
    <t>QUIN/MARY DR-WLG-AKL</t>
  </si>
  <si>
    <t>QUIN/MARY DR - WLG-HLZ-NZ</t>
  </si>
  <si>
    <t>QUIN/MARY DR - WLG-CHC-NZ</t>
  </si>
  <si>
    <t>QUIN/MARY DRWLG-HLZ</t>
  </si>
  <si>
    <t>QUIN/MARY DRTRG-AKL</t>
  </si>
  <si>
    <t>NZ Global Women</t>
  </si>
  <si>
    <t>Callaghan Innovation</t>
  </si>
  <si>
    <t>Airfares</t>
  </si>
  <si>
    <t>Airfares credit</t>
  </si>
  <si>
    <t xml:space="preserve">QUIN/MARY DR </t>
  </si>
  <si>
    <t xml:space="preserve">QUIN/MARY DR  </t>
  </si>
  <si>
    <t xml:space="preserve">QUIN/MARY DR   </t>
  </si>
  <si>
    <t xml:space="preserve">QUIN/MARY DR    </t>
  </si>
  <si>
    <t>Refund overcharge parking Directors private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</si>
</sst>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(\ #,##0.00\)_-;_-* &quot;-&quot;??_-;_-@_-"/>
    <numFmt numFmtId="165" formatCode="#,##0.00;[Red]\(#,##0.00\)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0" borderId="4" xfId="0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14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/>
    <xf numFmtId="15" fontId="0" fillId="6" borderId="0" xfId="0" applyNumberFormat="1" applyFont="1" applyFill="1"/>
    <xf numFmtId="43" fontId="0" fillId="6" borderId="0" xfId="0" applyNumberFormat="1" applyFont="1" applyFill="1"/>
    <xf numFmtId="0" fontId="1" fillId="6" borderId="0" xfId="0" applyFont="1" applyFill="1"/>
    <xf numFmtId="0" fontId="0" fillId="6" borderId="0" xfId="0" applyFont="1" applyFill="1"/>
    <xf numFmtId="15" fontId="0" fillId="7" borderId="0" xfId="0" applyNumberFormat="1" applyFont="1" applyFill="1"/>
    <xf numFmtId="43" fontId="0" fillId="7" borderId="0" xfId="0" applyNumberFormat="1" applyFont="1" applyFill="1"/>
    <xf numFmtId="0" fontId="1" fillId="7" borderId="0" xfId="0" applyFont="1" applyFill="1"/>
    <xf numFmtId="0" fontId="0" fillId="7" borderId="0" xfId="0" applyFont="1" applyFill="1"/>
    <xf numFmtId="15" fontId="0" fillId="7" borderId="0" xfId="0" applyNumberFormat="1" applyFont="1" applyFill="1" applyBorder="1"/>
    <xf numFmtId="43" fontId="0" fillId="7" borderId="0" xfId="0" applyNumberFormat="1" applyFont="1" applyFill="1" applyBorder="1"/>
    <xf numFmtId="0" fontId="0" fillId="7" borderId="0" xfId="0" applyFont="1" applyFill="1" applyBorder="1"/>
    <xf numFmtId="0" fontId="1" fillId="7" borderId="0" xfId="0" applyFont="1" applyFill="1" applyBorder="1"/>
    <xf numFmtId="0" fontId="0" fillId="7" borderId="10" xfId="0" applyFont="1" applyFill="1" applyBorder="1" applyAlignment="1">
      <alignment wrapText="1"/>
    </xf>
    <xf numFmtId="0" fontId="0" fillId="7" borderId="0" xfId="0" applyFont="1" applyFill="1" applyBorder="1" applyAlignment="1">
      <alignment wrapText="1"/>
    </xf>
    <xf numFmtId="0" fontId="0" fillId="7" borderId="7" xfId="0" applyFont="1" applyFill="1" applyBorder="1" applyAlignment="1">
      <alignment wrapText="1"/>
    </xf>
    <xf numFmtId="164" fontId="0" fillId="7" borderId="0" xfId="0" applyNumberFormat="1" applyFont="1" applyFill="1"/>
    <xf numFmtId="164" fontId="0" fillId="6" borderId="0" xfId="0" applyNumberFormat="1" applyFont="1" applyFill="1"/>
    <xf numFmtId="14" fontId="0" fillId="0" borderId="10" xfId="0" applyNumberFormat="1" applyFont="1" applyBorder="1" applyAlignment="1">
      <alignment wrapText="1"/>
    </xf>
    <xf numFmtId="43" fontId="0" fillId="0" borderId="0" xfId="0" applyNumberFormat="1" applyFont="1" applyBorder="1" applyAlignment="1">
      <alignment wrapText="1"/>
    </xf>
    <xf numFmtId="14" fontId="0" fillId="0" borderId="10" xfId="0" applyNumberFormat="1" applyBorder="1" applyAlignment="1">
      <alignment vertical="top" wrapText="1"/>
    </xf>
    <xf numFmtId="14" fontId="0" fillId="0" borderId="0" xfId="0" applyNumberFormat="1" applyFont="1" applyBorder="1" applyAlignment="1">
      <alignment wrapText="1"/>
    </xf>
    <xf numFmtId="43" fontId="0" fillId="0" borderId="0" xfId="0" applyNumberFormat="1" applyFont="1" applyFill="1" applyBorder="1" applyAlignment="1">
      <alignment wrapText="1"/>
    </xf>
    <xf numFmtId="14" fontId="0" fillId="0" borderId="0" xfId="0" applyNumberFormat="1" applyBorder="1"/>
    <xf numFmtId="43" fontId="2" fillId="5" borderId="2" xfId="0" applyNumberFormat="1" applyFont="1" applyFill="1" applyBorder="1" applyAlignment="1"/>
    <xf numFmtId="15" fontId="0" fillId="6" borderId="0" xfId="0" applyNumberFormat="1" applyFont="1" applyFill="1" applyBorder="1"/>
    <xf numFmtId="43" fontId="0" fillId="6" borderId="0" xfId="0" applyNumberFormat="1" applyFont="1" applyFill="1" applyBorder="1"/>
    <xf numFmtId="0" fontId="0" fillId="6" borderId="0" xfId="0" applyFont="1" applyFill="1" applyBorder="1"/>
    <xf numFmtId="16" fontId="0" fillId="0" borderId="0" xfId="0" applyNumberFormat="1" applyFont="1" applyBorder="1" applyAlignment="1">
      <alignment wrapText="1"/>
    </xf>
    <xf numFmtId="16" fontId="0" fillId="0" borderId="10" xfId="0" applyNumberFormat="1" applyBorder="1" applyAlignment="1">
      <alignment vertical="top" wrapText="1"/>
    </xf>
    <xf numFmtId="43" fontId="2" fillId="0" borderId="0" xfId="0" applyNumberFormat="1" applyFont="1" applyBorder="1" applyAlignment="1">
      <alignment vertical="center" wrapText="1" readingOrder="1"/>
    </xf>
    <xf numFmtId="43" fontId="2" fillId="0" borderId="15" xfId="0" applyNumberFormat="1" applyFont="1" applyFill="1" applyBorder="1" applyAlignment="1">
      <alignment vertical="center" wrapText="1" readingOrder="1"/>
    </xf>
    <xf numFmtId="43" fontId="4" fillId="4" borderId="0" xfId="0" applyNumberFormat="1" applyFont="1" applyFill="1" applyBorder="1" applyAlignment="1">
      <alignment vertical="center" wrapText="1" readingOrder="1"/>
    </xf>
    <xf numFmtId="43" fontId="2" fillId="0" borderId="2" xfId="0" applyNumberFormat="1" applyFont="1" applyBorder="1" applyAlignment="1">
      <alignment wrapText="1"/>
    </xf>
    <xf numFmtId="43" fontId="0" fillId="0" borderId="0" xfId="0" applyNumberFormat="1" applyBorder="1" applyAlignment="1">
      <alignment wrapText="1"/>
    </xf>
    <xf numFmtId="43" fontId="4" fillId="4" borderId="3" xfId="0" applyNumberFormat="1" applyFont="1" applyFill="1" applyBorder="1" applyAlignment="1">
      <alignment vertical="center" wrapText="1" readingOrder="1"/>
    </xf>
    <xf numFmtId="43" fontId="4" fillId="3" borderId="3" xfId="0" applyNumberFormat="1" applyFont="1" applyFill="1" applyBorder="1" applyAlignment="1">
      <alignment vertical="center" wrapText="1" readingOrder="1"/>
    </xf>
    <xf numFmtId="43" fontId="4" fillId="3" borderId="2" xfId="0" applyNumberFormat="1" applyFont="1" applyFill="1" applyBorder="1" applyAlignment="1">
      <alignment wrapText="1"/>
    </xf>
    <xf numFmtId="43" fontId="0" fillId="0" borderId="0" xfId="0" applyNumberFormat="1" applyBorder="1"/>
    <xf numFmtId="43" fontId="2" fillId="0" borderId="4" xfId="0" applyNumberFormat="1" applyFont="1" applyBorder="1" applyAlignment="1">
      <alignment wrapText="1"/>
    </xf>
    <xf numFmtId="43" fontId="0" fillId="0" borderId="1" xfId="0" applyNumberFormat="1" applyBorder="1" applyAlignment="1">
      <alignment wrapText="1"/>
    </xf>
    <xf numFmtId="43" fontId="0" fillId="0" borderId="0" xfId="0" applyNumberFormat="1" applyAlignment="1">
      <alignment wrapText="1"/>
    </xf>
    <xf numFmtId="43" fontId="2" fillId="5" borderId="3" xfId="0" applyNumberFormat="1" applyFont="1" applyFill="1" applyBorder="1" applyAlignment="1"/>
    <xf numFmtId="43" fontId="0" fillId="5" borderId="3" xfId="0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/>
    <xf numFmtId="164" fontId="9" fillId="0" borderId="0" xfId="0" applyNumberFormat="1" applyFont="1" applyBorder="1"/>
    <xf numFmtId="14" fontId="2" fillId="0" borderId="15" xfId="0" applyNumberFormat="1" applyFont="1" applyFill="1" applyBorder="1" applyAlignment="1">
      <alignment vertical="center" wrapText="1" readingOrder="1"/>
    </xf>
    <xf numFmtId="0" fontId="2" fillId="0" borderId="15" xfId="0" applyFont="1" applyBorder="1" applyAlignment="1">
      <alignment wrapText="1"/>
    </xf>
    <xf numFmtId="0" fontId="7" fillId="0" borderId="3" xfId="0" applyFont="1" applyBorder="1" applyAlignment="1">
      <alignment vertical="center" wrapText="1" readingOrder="1"/>
    </xf>
    <xf numFmtId="0" fontId="0" fillId="8" borderId="0" xfId="0" applyFill="1" applyBorder="1"/>
    <xf numFmtId="165" fontId="0" fillId="8" borderId="0" xfId="0" applyNumberFormat="1" applyFill="1" applyBorder="1"/>
    <xf numFmtId="0" fontId="0" fillId="8" borderId="0" xfId="0" applyFill="1"/>
    <xf numFmtId="0" fontId="0" fillId="8" borderId="0" xfId="0" applyFill="1" applyBorder="1" applyAlignment="1">
      <alignment wrapText="1"/>
    </xf>
    <xf numFmtId="165" fontId="0" fillId="7" borderId="0" xfId="0" applyNumberFormat="1" applyFont="1" applyFill="1"/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128" zoomScale="80" zoomScaleNormal="80" workbookViewId="0">
      <selection activeCell="C93" sqref="C93"/>
    </sheetView>
  </sheetViews>
  <sheetFormatPr defaultColWidth="9.140625" defaultRowHeight="12.75" x14ac:dyDescent="0.2"/>
  <cols>
    <col min="1" max="1" width="23.85546875" style="15" customWidth="1"/>
    <col min="2" max="2" width="23.140625" style="130" customWidth="1"/>
    <col min="3" max="3" width="52" style="2" bestFit="1" customWidth="1"/>
    <col min="4" max="4" width="41.5703125" style="2" bestFit="1" customWidth="1"/>
    <col min="5" max="5" width="35.42578125" style="2" bestFit="1" customWidth="1"/>
    <col min="6" max="16384" width="9.140625" style="2"/>
  </cols>
  <sheetData>
    <row r="1" spans="1:5" s="6" customFormat="1" ht="36" customHeight="1" x14ac:dyDescent="0.2">
      <c r="A1" s="83" t="s">
        <v>32</v>
      </c>
      <c r="B1" s="119" t="s">
        <v>264</v>
      </c>
      <c r="C1" s="84"/>
      <c r="D1" s="84"/>
      <c r="E1" s="79"/>
    </row>
    <row r="2" spans="1:5" s="6" customFormat="1" ht="35.25" customHeight="1" x14ac:dyDescent="0.2">
      <c r="A2" s="85" t="s">
        <v>24</v>
      </c>
      <c r="B2" s="120" t="s">
        <v>248</v>
      </c>
      <c r="C2" s="80" t="s">
        <v>25</v>
      </c>
      <c r="D2" s="135">
        <v>42370</v>
      </c>
      <c r="E2" s="135">
        <v>42551</v>
      </c>
    </row>
    <row r="3" spans="1:5" s="6" customFormat="1" ht="35.25" customHeight="1" x14ac:dyDescent="0.2">
      <c r="A3" s="143" t="s">
        <v>31</v>
      </c>
      <c r="B3" s="144"/>
      <c r="C3" s="144"/>
      <c r="D3" s="144"/>
      <c r="E3" s="145"/>
    </row>
    <row r="4" spans="1:5" s="7" customFormat="1" ht="31.5" x14ac:dyDescent="0.2">
      <c r="A4" s="63" t="s">
        <v>0</v>
      </c>
      <c r="B4" s="121" t="s">
        <v>1</v>
      </c>
      <c r="C4" s="8"/>
      <c r="D4" s="8"/>
      <c r="E4" s="20"/>
    </row>
    <row r="5" spans="1:5" s="6" customFormat="1" ht="25.5" x14ac:dyDescent="0.2">
      <c r="A5" s="21" t="s">
        <v>2</v>
      </c>
      <c r="B5" s="122" t="s">
        <v>29</v>
      </c>
      <c r="C5" s="3" t="s">
        <v>28</v>
      </c>
      <c r="D5" s="3" t="s">
        <v>27</v>
      </c>
      <c r="E5" s="22" t="s">
        <v>5</v>
      </c>
    </row>
    <row r="6" spans="1:5" x14ac:dyDescent="0.2">
      <c r="A6" s="23"/>
      <c r="B6" s="123"/>
      <c r="C6" s="14"/>
      <c r="D6" s="14"/>
      <c r="E6" s="24"/>
    </row>
    <row r="7" spans="1:5" x14ac:dyDescent="0.2">
      <c r="A7" s="23"/>
      <c r="B7" s="123"/>
      <c r="C7" s="14"/>
      <c r="D7" s="14"/>
      <c r="E7" s="24"/>
    </row>
    <row r="8" spans="1:5" x14ac:dyDescent="0.2">
      <c r="A8" s="23"/>
      <c r="B8" s="123"/>
      <c r="C8" s="14"/>
      <c r="D8" s="14"/>
      <c r="E8" s="24"/>
    </row>
    <row r="9" spans="1:5" x14ac:dyDescent="0.2">
      <c r="A9" s="23"/>
      <c r="B9" s="123"/>
      <c r="C9" s="14"/>
      <c r="D9" s="14"/>
      <c r="E9" s="24"/>
    </row>
    <row r="10" spans="1:5" ht="12" customHeight="1" x14ac:dyDescent="0.2">
      <c r="A10" s="23"/>
      <c r="B10" s="123"/>
      <c r="C10" s="14"/>
      <c r="D10" s="14"/>
      <c r="E10" s="24"/>
    </row>
    <row r="11" spans="1:5" s="7" customFormat="1" ht="31.5" x14ac:dyDescent="0.2">
      <c r="A11" s="61" t="s">
        <v>0</v>
      </c>
      <c r="B11" s="124" t="s">
        <v>26</v>
      </c>
      <c r="C11" s="9"/>
      <c r="D11" s="9"/>
      <c r="E11" s="25"/>
    </row>
    <row r="12" spans="1:5" s="6" customFormat="1" x14ac:dyDescent="0.2">
      <c r="A12" s="21" t="s">
        <v>2</v>
      </c>
      <c r="B12" s="122" t="s">
        <v>29</v>
      </c>
      <c r="C12" s="3"/>
      <c r="D12" s="3"/>
      <c r="E12" s="22"/>
    </row>
    <row r="13" spans="1:5" x14ac:dyDescent="0.2">
      <c r="A13" s="23"/>
      <c r="B13" s="123"/>
      <c r="C13" s="14"/>
      <c r="D13" s="14"/>
      <c r="E13" s="24"/>
    </row>
    <row r="14" spans="1:5" x14ac:dyDescent="0.2">
      <c r="A14" s="23"/>
      <c r="B14" s="123"/>
      <c r="C14" s="14"/>
      <c r="D14" s="14"/>
      <c r="E14" s="24"/>
    </row>
    <row r="15" spans="1:5" x14ac:dyDescent="0.2">
      <c r="A15" s="23"/>
      <c r="B15" s="123"/>
      <c r="C15" s="14"/>
      <c r="D15" s="14"/>
      <c r="E15" s="24"/>
    </row>
    <row r="16" spans="1:5" x14ac:dyDescent="0.2">
      <c r="A16" s="23"/>
      <c r="B16" s="123"/>
      <c r="C16" s="14"/>
      <c r="D16" s="14"/>
      <c r="E16" s="24"/>
    </row>
    <row r="17" spans="1:6" s="7" customFormat="1" ht="31.5" x14ac:dyDescent="0.2">
      <c r="A17" s="64" t="s">
        <v>7</v>
      </c>
      <c r="B17" s="125" t="s">
        <v>1</v>
      </c>
      <c r="C17" s="13"/>
      <c r="D17" s="13"/>
      <c r="E17" s="26"/>
    </row>
    <row r="18" spans="1:6" s="6" customFormat="1" ht="25.5" customHeight="1" x14ac:dyDescent="0.2">
      <c r="A18" s="21" t="s">
        <v>2</v>
      </c>
      <c r="B18" s="122" t="s">
        <v>29</v>
      </c>
      <c r="C18" s="3" t="s">
        <v>8</v>
      </c>
      <c r="D18" s="3" t="s">
        <v>4</v>
      </c>
      <c r="E18" s="22" t="s">
        <v>5</v>
      </c>
    </row>
    <row r="19" spans="1:6" s="6" customFormat="1" ht="14.45" customHeight="1" x14ac:dyDescent="0.25">
      <c r="A19" s="94">
        <v>42339</v>
      </c>
      <c r="B19" s="95">
        <v>13</v>
      </c>
      <c r="C19" s="96" t="s">
        <v>91</v>
      </c>
      <c r="D19" s="97" t="s">
        <v>64</v>
      </c>
      <c r="E19" s="97" t="s">
        <v>92</v>
      </c>
      <c r="F19" s="6" t="s">
        <v>194</v>
      </c>
    </row>
    <row r="20" spans="1:6" s="6" customFormat="1" ht="14.45" customHeight="1" x14ac:dyDescent="0.25">
      <c r="A20" s="90">
        <v>42339</v>
      </c>
      <c r="B20" s="91">
        <v>19</v>
      </c>
      <c r="C20" s="92" t="s">
        <v>93</v>
      </c>
      <c r="D20" s="93" t="s">
        <v>64</v>
      </c>
      <c r="E20" s="93" t="s">
        <v>94</v>
      </c>
      <c r="F20" s="6" t="s">
        <v>194</v>
      </c>
    </row>
    <row r="21" spans="1:6" s="6" customFormat="1" ht="14.45" customHeight="1" x14ac:dyDescent="0.25">
      <c r="A21" s="94">
        <v>42345</v>
      </c>
      <c r="B21" s="95">
        <v>73.099999999999994</v>
      </c>
      <c r="C21" s="96" t="s">
        <v>95</v>
      </c>
      <c r="D21" s="97" t="s">
        <v>64</v>
      </c>
      <c r="E21" s="97" t="s">
        <v>65</v>
      </c>
      <c r="F21" s="6" t="s">
        <v>194</v>
      </c>
    </row>
    <row r="22" spans="1:6" s="6" customFormat="1" ht="14.45" customHeight="1" x14ac:dyDescent="0.25">
      <c r="A22" s="94">
        <v>42345</v>
      </c>
      <c r="B22" s="95">
        <v>35</v>
      </c>
      <c r="C22" s="96" t="s">
        <v>97</v>
      </c>
      <c r="D22" s="97" t="s">
        <v>51</v>
      </c>
      <c r="E22" s="97" t="s">
        <v>52</v>
      </c>
      <c r="F22" s="6" t="s">
        <v>194</v>
      </c>
    </row>
    <row r="23" spans="1:6" s="6" customFormat="1" ht="14.45" customHeight="1" x14ac:dyDescent="0.25">
      <c r="A23" s="90">
        <v>42348</v>
      </c>
      <c r="B23" s="91">
        <v>16</v>
      </c>
      <c r="C23" s="92" t="s">
        <v>98</v>
      </c>
      <c r="D23" s="93" t="s">
        <v>64</v>
      </c>
      <c r="E23" s="93" t="s">
        <v>94</v>
      </c>
      <c r="F23" s="6" t="s">
        <v>194</v>
      </c>
    </row>
    <row r="24" spans="1:6" s="6" customFormat="1" ht="14.45" customHeight="1" x14ac:dyDescent="0.25">
      <c r="A24" s="94">
        <v>42348</v>
      </c>
      <c r="B24" s="95">
        <v>13</v>
      </c>
      <c r="C24" s="96" t="s">
        <v>98</v>
      </c>
      <c r="D24" s="97" t="s">
        <v>64</v>
      </c>
      <c r="E24" s="97" t="s">
        <v>99</v>
      </c>
      <c r="F24" s="6" t="s">
        <v>194</v>
      </c>
    </row>
    <row r="25" spans="1:6" s="6" customFormat="1" ht="14.45" customHeight="1" x14ac:dyDescent="0.25">
      <c r="A25" s="94">
        <v>42354</v>
      </c>
      <c r="B25" s="95">
        <v>52.6</v>
      </c>
      <c r="C25" s="96" t="s">
        <v>100</v>
      </c>
      <c r="D25" s="97" t="s">
        <v>64</v>
      </c>
      <c r="E25" s="97" t="s">
        <v>202</v>
      </c>
      <c r="F25" s="6" t="s">
        <v>194</v>
      </c>
    </row>
    <row r="26" spans="1:6" s="6" customFormat="1" ht="14.45" customHeight="1" x14ac:dyDescent="0.25">
      <c r="A26" s="90">
        <v>42354</v>
      </c>
      <c r="B26" s="91">
        <v>43.9</v>
      </c>
      <c r="C26" s="92" t="s">
        <v>100</v>
      </c>
      <c r="D26" s="93" t="s">
        <v>64</v>
      </c>
      <c r="E26" s="97" t="s">
        <v>202</v>
      </c>
      <c r="F26" s="6" t="s">
        <v>194</v>
      </c>
    </row>
    <row r="27" spans="1:6" s="6" customFormat="1" ht="14.45" customHeight="1" x14ac:dyDescent="0.25">
      <c r="A27" s="94">
        <v>42354</v>
      </c>
      <c r="B27" s="95">
        <v>23.4</v>
      </c>
      <c r="C27" s="96" t="s">
        <v>101</v>
      </c>
      <c r="D27" s="97" t="s">
        <v>64</v>
      </c>
      <c r="E27" s="97" t="s">
        <v>201</v>
      </c>
      <c r="F27" s="6" t="s">
        <v>194</v>
      </c>
    </row>
    <row r="28" spans="1:6" s="6" customFormat="1" ht="14.45" customHeight="1" x14ac:dyDescent="0.25">
      <c r="A28" s="90">
        <v>42354</v>
      </c>
      <c r="B28" s="91">
        <v>35</v>
      </c>
      <c r="C28" s="92" t="s">
        <v>102</v>
      </c>
      <c r="D28" s="93" t="s">
        <v>51</v>
      </c>
      <c r="E28" s="93" t="s">
        <v>52</v>
      </c>
      <c r="F28" s="6" t="s">
        <v>194</v>
      </c>
    </row>
    <row r="29" spans="1:6" s="6" customFormat="1" ht="14.45" customHeight="1" x14ac:dyDescent="0.25">
      <c r="A29" s="90">
        <v>42356</v>
      </c>
      <c r="B29" s="91">
        <v>86.1</v>
      </c>
      <c r="C29" s="92" t="s">
        <v>103</v>
      </c>
      <c r="D29" s="93" t="s">
        <v>64</v>
      </c>
      <c r="E29" s="93" t="s">
        <v>65</v>
      </c>
      <c r="F29" s="6" t="s">
        <v>194</v>
      </c>
    </row>
    <row r="30" spans="1:6" s="6" customFormat="1" ht="14.45" customHeight="1" x14ac:dyDescent="0.25">
      <c r="A30" s="94">
        <v>42356</v>
      </c>
      <c r="B30" s="95">
        <v>17.3</v>
      </c>
      <c r="C30" s="96" t="s">
        <v>104</v>
      </c>
      <c r="D30" s="97" t="s">
        <v>64</v>
      </c>
      <c r="E30" s="97" t="s">
        <v>65</v>
      </c>
      <c r="F30" s="6" t="s">
        <v>194</v>
      </c>
    </row>
    <row r="31" spans="1:6" s="6" customFormat="1" ht="14.45" customHeight="1" x14ac:dyDescent="0.25">
      <c r="A31" s="90">
        <v>42356</v>
      </c>
      <c r="B31" s="91">
        <v>73.099999999999994</v>
      </c>
      <c r="C31" s="92" t="s">
        <v>103</v>
      </c>
      <c r="D31" s="93" t="s">
        <v>64</v>
      </c>
      <c r="E31" s="93" t="s">
        <v>65</v>
      </c>
      <c r="F31" s="6" t="s">
        <v>194</v>
      </c>
    </row>
    <row r="32" spans="1:6" s="6" customFormat="1" ht="14.45" customHeight="1" x14ac:dyDescent="0.25">
      <c r="A32" s="94">
        <v>42356</v>
      </c>
      <c r="B32" s="95">
        <v>35</v>
      </c>
      <c r="C32" s="96" t="s">
        <v>105</v>
      </c>
      <c r="D32" s="97" t="s">
        <v>51</v>
      </c>
      <c r="E32" s="97" t="s">
        <v>52</v>
      </c>
      <c r="F32" s="6" t="s">
        <v>194</v>
      </c>
    </row>
    <row r="33" spans="1:6" s="6" customFormat="1" ht="14.45" customHeight="1" x14ac:dyDescent="0.25">
      <c r="A33" s="94">
        <v>42377</v>
      </c>
      <c r="B33" s="95">
        <v>75.7</v>
      </c>
      <c r="C33" s="96" t="s">
        <v>106</v>
      </c>
      <c r="D33" s="97" t="s">
        <v>64</v>
      </c>
      <c r="E33" s="97" t="s">
        <v>65</v>
      </c>
      <c r="F33" s="6" t="s">
        <v>194</v>
      </c>
    </row>
    <row r="34" spans="1:6" s="6" customFormat="1" ht="14.45" customHeight="1" x14ac:dyDescent="0.25">
      <c r="A34" s="90">
        <v>42380</v>
      </c>
      <c r="B34" s="91">
        <v>68.7</v>
      </c>
      <c r="C34" s="92" t="s">
        <v>106</v>
      </c>
      <c r="D34" s="93" t="s">
        <v>64</v>
      </c>
      <c r="E34" s="93" t="s">
        <v>65</v>
      </c>
      <c r="F34" s="6" t="s">
        <v>194</v>
      </c>
    </row>
    <row r="35" spans="1:6" s="6" customFormat="1" ht="14.45" customHeight="1" x14ac:dyDescent="0.25">
      <c r="A35" s="90">
        <v>42390</v>
      </c>
      <c r="B35" s="91">
        <v>80.099999999999994</v>
      </c>
      <c r="C35" s="92" t="s">
        <v>107</v>
      </c>
      <c r="D35" s="93" t="s">
        <v>64</v>
      </c>
      <c r="E35" s="93" t="s">
        <v>65</v>
      </c>
      <c r="F35" s="6" t="s">
        <v>194</v>
      </c>
    </row>
    <row r="36" spans="1:6" s="6" customFormat="1" ht="14.45" customHeight="1" x14ac:dyDescent="0.25">
      <c r="A36" s="94">
        <v>42390</v>
      </c>
      <c r="B36" s="95">
        <v>112.39</v>
      </c>
      <c r="C36" s="96" t="s">
        <v>108</v>
      </c>
      <c r="D36" s="97" t="s">
        <v>64</v>
      </c>
      <c r="E36" s="97" t="s">
        <v>109</v>
      </c>
      <c r="F36" s="6" t="s">
        <v>194</v>
      </c>
    </row>
    <row r="37" spans="1:6" s="6" customFormat="1" ht="14.45" customHeight="1" x14ac:dyDescent="0.25">
      <c r="A37" s="90">
        <v>42390</v>
      </c>
      <c r="B37" s="91">
        <v>37.5</v>
      </c>
      <c r="C37" s="92" t="s">
        <v>110</v>
      </c>
      <c r="D37" s="93" t="s">
        <v>51</v>
      </c>
      <c r="E37" s="93" t="s">
        <v>52</v>
      </c>
      <c r="F37" s="6" t="s">
        <v>194</v>
      </c>
    </row>
    <row r="38" spans="1:6" s="6" customFormat="1" ht="14.45" customHeight="1" x14ac:dyDescent="0.25">
      <c r="A38" s="94">
        <v>42396</v>
      </c>
      <c r="B38" s="95">
        <v>8.5</v>
      </c>
      <c r="C38" s="96" t="s">
        <v>111</v>
      </c>
      <c r="D38" s="97" t="s">
        <v>51</v>
      </c>
      <c r="E38" s="97" t="s">
        <v>196</v>
      </c>
      <c r="F38" s="6" t="s">
        <v>194</v>
      </c>
    </row>
    <row r="39" spans="1:6" s="6" customFormat="1" ht="14.45" customHeight="1" x14ac:dyDescent="0.25">
      <c r="A39" s="90">
        <v>42396</v>
      </c>
      <c r="B39" s="91">
        <v>8.5</v>
      </c>
      <c r="C39" s="92" t="s">
        <v>112</v>
      </c>
      <c r="D39" s="93" t="s">
        <v>51</v>
      </c>
      <c r="E39" s="97" t="s">
        <v>196</v>
      </c>
      <c r="F39" s="6" t="s">
        <v>194</v>
      </c>
    </row>
    <row r="40" spans="1:6" s="6" customFormat="1" ht="14.45" customHeight="1" x14ac:dyDescent="0.25">
      <c r="A40" s="94">
        <v>42397</v>
      </c>
      <c r="B40" s="95">
        <v>77.900000000000006</v>
      </c>
      <c r="C40" s="96" t="s">
        <v>113</v>
      </c>
      <c r="D40" s="97" t="s">
        <v>64</v>
      </c>
      <c r="E40" s="97" t="s">
        <v>65</v>
      </c>
      <c r="F40" s="6" t="s">
        <v>194</v>
      </c>
    </row>
    <row r="41" spans="1:6" s="6" customFormat="1" ht="14.45" customHeight="1" x14ac:dyDescent="0.25">
      <c r="A41" s="90">
        <v>42398</v>
      </c>
      <c r="B41" s="91">
        <v>64.7</v>
      </c>
      <c r="C41" s="92" t="s">
        <v>114</v>
      </c>
      <c r="D41" s="93" t="s">
        <v>64</v>
      </c>
      <c r="E41" s="93" t="s">
        <v>65</v>
      </c>
      <c r="F41" s="6" t="s">
        <v>194</v>
      </c>
    </row>
    <row r="42" spans="1:6" s="6" customFormat="1" ht="14.45" customHeight="1" x14ac:dyDescent="0.25">
      <c r="A42" s="94">
        <v>42398</v>
      </c>
      <c r="B42" s="95">
        <v>37.5</v>
      </c>
      <c r="C42" s="96" t="s">
        <v>115</v>
      </c>
      <c r="D42" s="97" t="s">
        <v>51</v>
      </c>
      <c r="E42" s="97" t="s">
        <v>52</v>
      </c>
      <c r="F42" s="6" t="s">
        <v>194</v>
      </c>
    </row>
    <row r="43" spans="1:6" s="6" customFormat="1" ht="14.45" customHeight="1" x14ac:dyDescent="0.25">
      <c r="A43" s="90">
        <v>42399</v>
      </c>
      <c r="B43" s="91">
        <v>3.5</v>
      </c>
      <c r="C43" s="92" t="s">
        <v>116</v>
      </c>
      <c r="D43" s="93" t="s">
        <v>51</v>
      </c>
      <c r="E43" s="93" t="s">
        <v>195</v>
      </c>
      <c r="F43" s="6" t="s">
        <v>194</v>
      </c>
    </row>
    <row r="44" spans="1:6" s="6" customFormat="1" ht="14.45" customHeight="1" x14ac:dyDescent="0.25">
      <c r="A44" s="94">
        <v>42403</v>
      </c>
      <c r="B44" s="95">
        <v>76.900000000000006</v>
      </c>
      <c r="C44" s="96" t="s">
        <v>117</v>
      </c>
      <c r="D44" s="97" t="s">
        <v>64</v>
      </c>
      <c r="E44" s="97" t="s">
        <v>65</v>
      </c>
      <c r="F44" s="6" t="s">
        <v>194</v>
      </c>
    </row>
    <row r="45" spans="1:6" s="6" customFormat="1" ht="14.45" customHeight="1" x14ac:dyDescent="0.25">
      <c r="A45" s="90">
        <v>42403</v>
      </c>
      <c r="B45" s="91">
        <v>37.5</v>
      </c>
      <c r="C45" s="92" t="s">
        <v>118</v>
      </c>
      <c r="D45" s="93" t="s">
        <v>51</v>
      </c>
      <c r="E45" s="93" t="s">
        <v>52</v>
      </c>
      <c r="F45" s="6" t="s">
        <v>194</v>
      </c>
    </row>
    <row r="46" spans="1:6" s="6" customFormat="1" ht="14.45" customHeight="1" x14ac:dyDescent="0.25">
      <c r="A46" s="90">
        <v>42409</v>
      </c>
      <c r="B46" s="91">
        <v>11.9</v>
      </c>
      <c r="C46" s="92" t="s">
        <v>120</v>
      </c>
      <c r="D46" s="93" t="s">
        <v>64</v>
      </c>
      <c r="E46" s="93" t="s">
        <v>94</v>
      </c>
      <c r="F46" s="6" t="s">
        <v>194</v>
      </c>
    </row>
    <row r="47" spans="1:6" s="6" customFormat="1" ht="14.45" customHeight="1" x14ac:dyDescent="0.25">
      <c r="A47" s="94">
        <v>42409</v>
      </c>
      <c r="B47" s="95">
        <v>12.2</v>
      </c>
      <c r="C47" s="96" t="s">
        <v>121</v>
      </c>
      <c r="D47" s="97" t="s">
        <v>64</v>
      </c>
      <c r="E47" s="97" t="s">
        <v>94</v>
      </c>
      <c r="F47" s="6" t="s">
        <v>194</v>
      </c>
    </row>
    <row r="48" spans="1:6" s="6" customFormat="1" ht="14.45" customHeight="1" x14ac:dyDescent="0.25">
      <c r="A48" s="94">
        <v>42412</v>
      </c>
      <c r="B48" s="95">
        <v>39.4</v>
      </c>
      <c r="C48" s="96" t="s">
        <v>123</v>
      </c>
      <c r="D48" s="97" t="s">
        <v>64</v>
      </c>
      <c r="E48" s="97" t="s">
        <v>203</v>
      </c>
      <c r="F48" s="6" t="s">
        <v>194</v>
      </c>
    </row>
    <row r="49" spans="1:6" s="6" customFormat="1" ht="14.45" customHeight="1" x14ac:dyDescent="0.25">
      <c r="A49" s="90">
        <v>42412</v>
      </c>
      <c r="B49" s="91">
        <v>23.8</v>
      </c>
      <c r="C49" s="92" t="s">
        <v>124</v>
      </c>
      <c r="D49" s="93" t="s">
        <v>64</v>
      </c>
      <c r="E49" s="93" t="s">
        <v>201</v>
      </c>
      <c r="F49" s="6" t="s">
        <v>194</v>
      </c>
    </row>
    <row r="50" spans="1:6" s="6" customFormat="1" ht="14.45" customHeight="1" x14ac:dyDescent="0.25">
      <c r="A50" s="94">
        <v>42412</v>
      </c>
      <c r="B50" s="95">
        <v>21.9</v>
      </c>
      <c r="C50" s="96" t="s">
        <v>125</v>
      </c>
      <c r="D50" s="97" t="s">
        <v>64</v>
      </c>
      <c r="E50" s="97" t="s">
        <v>203</v>
      </c>
      <c r="F50" s="6" t="s">
        <v>194</v>
      </c>
    </row>
    <row r="51" spans="1:6" s="6" customFormat="1" ht="14.45" customHeight="1" x14ac:dyDescent="0.25">
      <c r="A51" s="90">
        <v>42412</v>
      </c>
      <c r="B51" s="91">
        <v>37.5</v>
      </c>
      <c r="C51" s="92" t="s">
        <v>126</v>
      </c>
      <c r="D51" s="93" t="s">
        <v>51</v>
      </c>
      <c r="E51" s="93" t="s">
        <v>52</v>
      </c>
      <c r="F51" s="6" t="s">
        <v>194</v>
      </c>
    </row>
    <row r="52" spans="1:6" s="6" customFormat="1" ht="14.45" customHeight="1" x14ac:dyDescent="0.25">
      <c r="A52" s="94">
        <v>42415</v>
      </c>
      <c r="B52" s="95">
        <v>72.3</v>
      </c>
      <c r="C52" s="96" t="s">
        <v>127</v>
      </c>
      <c r="D52" s="97" t="s">
        <v>64</v>
      </c>
      <c r="E52" s="97" t="s">
        <v>65</v>
      </c>
      <c r="F52" s="6" t="s">
        <v>194</v>
      </c>
    </row>
    <row r="53" spans="1:6" s="6" customFormat="1" ht="14.45" customHeight="1" x14ac:dyDescent="0.25">
      <c r="A53" s="90">
        <v>42415</v>
      </c>
      <c r="B53" s="91">
        <v>24.7</v>
      </c>
      <c r="C53" s="92" t="s">
        <v>128</v>
      </c>
      <c r="D53" s="93" t="s">
        <v>64</v>
      </c>
      <c r="E53" s="93" t="s">
        <v>65</v>
      </c>
      <c r="F53" s="6" t="s">
        <v>194</v>
      </c>
    </row>
    <row r="54" spans="1:6" s="6" customFormat="1" ht="14.45" customHeight="1" x14ac:dyDescent="0.25">
      <c r="A54" s="94">
        <v>42415</v>
      </c>
      <c r="B54" s="95">
        <v>73.900000000000006</v>
      </c>
      <c r="C54" s="96" t="s">
        <v>129</v>
      </c>
      <c r="D54" s="97" t="s">
        <v>64</v>
      </c>
      <c r="E54" s="97" t="s">
        <v>65</v>
      </c>
      <c r="F54" s="6" t="s">
        <v>194</v>
      </c>
    </row>
    <row r="55" spans="1:6" s="6" customFormat="1" ht="14.45" customHeight="1" x14ac:dyDescent="0.25">
      <c r="A55" s="90">
        <v>42415</v>
      </c>
      <c r="B55" s="91">
        <v>37.5</v>
      </c>
      <c r="C55" s="92" t="s">
        <v>130</v>
      </c>
      <c r="D55" s="93" t="s">
        <v>51</v>
      </c>
      <c r="E55" s="93" t="s">
        <v>52</v>
      </c>
      <c r="F55" s="6" t="s">
        <v>194</v>
      </c>
    </row>
    <row r="56" spans="1:6" s="6" customFormat="1" ht="14.45" customHeight="1" x14ac:dyDescent="0.25">
      <c r="A56" s="90">
        <v>42423</v>
      </c>
      <c r="B56" s="91">
        <v>84.3</v>
      </c>
      <c r="C56" s="92" t="s">
        <v>131</v>
      </c>
      <c r="D56" s="93" t="s">
        <v>64</v>
      </c>
      <c r="E56" s="93" t="s">
        <v>65</v>
      </c>
      <c r="F56" s="6" t="s">
        <v>194</v>
      </c>
    </row>
    <row r="57" spans="1:6" s="6" customFormat="1" ht="14.45" customHeight="1" x14ac:dyDescent="0.25">
      <c r="A57" s="94">
        <v>42423</v>
      </c>
      <c r="B57" s="95">
        <v>37.5</v>
      </c>
      <c r="C57" s="96" t="s">
        <v>132</v>
      </c>
      <c r="D57" s="97" t="s">
        <v>51</v>
      </c>
      <c r="E57" s="97" t="s">
        <v>52</v>
      </c>
      <c r="F57" s="6" t="s">
        <v>194</v>
      </c>
    </row>
    <row r="58" spans="1:6" s="6" customFormat="1" ht="14.45" customHeight="1" x14ac:dyDescent="0.25">
      <c r="A58" s="90">
        <v>42425</v>
      </c>
      <c r="B58" s="91">
        <v>48.1</v>
      </c>
      <c r="C58" s="92" t="s">
        <v>133</v>
      </c>
      <c r="D58" s="93" t="s">
        <v>64</v>
      </c>
      <c r="E58" s="93" t="s">
        <v>65</v>
      </c>
      <c r="F58" s="6" t="s">
        <v>194</v>
      </c>
    </row>
    <row r="59" spans="1:6" s="6" customFormat="1" ht="14.45" customHeight="1" x14ac:dyDescent="0.25">
      <c r="A59" s="94">
        <v>42425</v>
      </c>
      <c r="B59" s="95">
        <v>95</v>
      </c>
      <c r="C59" s="96" t="s">
        <v>134</v>
      </c>
      <c r="D59" s="97" t="s">
        <v>64</v>
      </c>
      <c r="E59" s="97" t="s">
        <v>204</v>
      </c>
      <c r="F59" s="6" t="s">
        <v>194</v>
      </c>
    </row>
    <row r="60" spans="1:6" s="6" customFormat="1" ht="14.45" customHeight="1" x14ac:dyDescent="0.25">
      <c r="A60" s="94">
        <v>42426</v>
      </c>
      <c r="B60" s="95">
        <v>78</v>
      </c>
      <c r="C60" s="96" t="s">
        <v>137</v>
      </c>
      <c r="D60" s="97" t="s">
        <v>138</v>
      </c>
      <c r="E60" s="97" t="s">
        <v>190</v>
      </c>
      <c r="F60" s="6" t="s">
        <v>194</v>
      </c>
    </row>
    <row r="61" spans="1:6" s="6" customFormat="1" ht="14.45" customHeight="1" x14ac:dyDescent="0.25">
      <c r="A61" s="90">
        <v>42426</v>
      </c>
      <c r="B61" s="91">
        <v>118</v>
      </c>
      <c r="C61" s="92" t="s">
        <v>139</v>
      </c>
      <c r="D61" s="93" t="s">
        <v>64</v>
      </c>
      <c r="E61" s="93" t="s">
        <v>189</v>
      </c>
      <c r="F61" s="6" t="s">
        <v>194</v>
      </c>
    </row>
    <row r="62" spans="1:6" s="6" customFormat="1" ht="14.45" customHeight="1" x14ac:dyDescent="0.25">
      <c r="A62" s="94">
        <v>42431</v>
      </c>
      <c r="B62" s="95">
        <v>103.5</v>
      </c>
      <c r="C62" s="96" t="s">
        <v>140</v>
      </c>
      <c r="D62" s="97" t="s">
        <v>64</v>
      </c>
      <c r="E62" s="97" t="s">
        <v>65</v>
      </c>
      <c r="F62" s="6" t="s">
        <v>194</v>
      </c>
    </row>
    <row r="63" spans="1:6" s="6" customFormat="1" ht="14.45" customHeight="1" x14ac:dyDescent="0.25">
      <c r="A63" s="90">
        <v>42432</v>
      </c>
      <c r="B63" s="91">
        <v>17.7</v>
      </c>
      <c r="C63" s="92" t="s">
        <v>141</v>
      </c>
      <c r="D63" s="93" t="s">
        <v>64</v>
      </c>
      <c r="E63" s="93" t="s">
        <v>65</v>
      </c>
      <c r="F63" s="6" t="s">
        <v>194</v>
      </c>
    </row>
    <row r="64" spans="1:6" s="6" customFormat="1" ht="14.45" customHeight="1" x14ac:dyDescent="0.25">
      <c r="A64" s="94">
        <v>42432</v>
      </c>
      <c r="B64" s="95">
        <v>80.3</v>
      </c>
      <c r="C64" s="96" t="s">
        <v>142</v>
      </c>
      <c r="D64" s="97" t="s">
        <v>64</v>
      </c>
      <c r="E64" s="97" t="s">
        <v>65</v>
      </c>
      <c r="F64" s="6" t="s">
        <v>194</v>
      </c>
    </row>
    <row r="65" spans="1:6" s="6" customFormat="1" ht="14.45" customHeight="1" x14ac:dyDescent="0.25">
      <c r="A65" s="94">
        <v>42432</v>
      </c>
      <c r="B65" s="95">
        <v>33</v>
      </c>
      <c r="C65" s="96" t="s">
        <v>144</v>
      </c>
      <c r="D65" s="97" t="s">
        <v>51</v>
      </c>
      <c r="E65" s="97" t="s">
        <v>52</v>
      </c>
      <c r="F65" s="6" t="s">
        <v>194</v>
      </c>
    </row>
    <row r="66" spans="1:6" s="6" customFormat="1" ht="14.45" customHeight="1" x14ac:dyDescent="0.25">
      <c r="A66" s="90">
        <v>42437</v>
      </c>
      <c r="B66" s="91">
        <v>6.5</v>
      </c>
      <c r="C66" s="92" t="s">
        <v>145</v>
      </c>
      <c r="D66" s="93" t="s">
        <v>51</v>
      </c>
      <c r="E66" s="93" t="s">
        <v>196</v>
      </c>
      <c r="F66" s="6" t="s">
        <v>194</v>
      </c>
    </row>
    <row r="67" spans="1:6" s="6" customFormat="1" ht="14.45" customHeight="1" x14ac:dyDescent="0.25">
      <c r="A67" s="94">
        <v>42443</v>
      </c>
      <c r="B67" s="95">
        <v>53.4</v>
      </c>
      <c r="C67" s="96" t="s">
        <v>150</v>
      </c>
      <c r="D67" s="97" t="s">
        <v>64</v>
      </c>
      <c r="E67" s="97" t="s">
        <v>201</v>
      </c>
      <c r="F67" s="6" t="s">
        <v>194</v>
      </c>
    </row>
    <row r="68" spans="1:6" s="6" customFormat="1" ht="14.45" customHeight="1" x14ac:dyDescent="0.25">
      <c r="A68" s="90">
        <v>42443</v>
      </c>
      <c r="B68" s="91">
        <v>38.6</v>
      </c>
      <c r="C68" s="92" t="s">
        <v>150</v>
      </c>
      <c r="D68" s="93" t="s">
        <v>64</v>
      </c>
      <c r="E68" s="93" t="s">
        <v>94</v>
      </c>
      <c r="F68" s="6" t="s">
        <v>194</v>
      </c>
    </row>
    <row r="69" spans="1:6" s="6" customFormat="1" ht="14.45" customHeight="1" x14ac:dyDescent="0.25">
      <c r="A69" s="90">
        <v>42447</v>
      </c>
      <c r="B69" s="91">
        <v>117</v>
      </c>
      <c r="C69" s="92" t="s">
        <v>151</v>
      </c>
      <c r="D69" s="93" t="s">
        <v>138</v>
      </c>
      <c r="E69" s="93" t="s">
        <v>190</v>
      </c>
      <c r="F69" s="6" t="s">
        <v>194</v>
      </c>
    </row>
    <row r="70" spans="1:6" s="6" customFormat="1" ht="14.45" customHeight="1" x14ac:dyDescent="0.25">
      <c r="A70" s="94">
        <v>42460</v>
      </c>
      <c r="B70" s="95">
        <v>37.5</v>
      </c>
      <c r="C70" s="96" t="s">
        <v>152</v>
      </c>
      <c r="D70" s="97" t="s">
        <v>51</v>
      </c>
      <c r="E70" s="97" t="s">
        <v>52</v>
      </c>
      <c r="F70" s="6" t="s">
        <v>194</v>
      </c>
    </row>
    <row r="71" spans="1:6" s="6" customFormat="1" ht="14.45" customHeight="1" x14ac:dyDescent="0.25">
      <c r="A71" s="94">
        <v>42460</v>
      </c>
      <c r="B71" s="95">
        <v>21.6</v>
      </c>
      <c r="C71" s="96" t="s">
        <v>154</v>
      </c>
      <c r="D71" s="97" t="s">
        <v>64</v>
      </c>
      <c r="E71" s="97" t="s">
        <v>205</v>
      </c>
      <c r="F71" s="6" t="s">
        <v>194</v>
      </c>
    </row>
    <row r="72" spans="1:6" s="6" customFormat="1" ht="14.45" customHeight="1" x14ac:dyDescent="0.25">
      <c r="A72" s="90">
        <v>42461</v>
      </c>
      <c r="B72" s="91">
        <v>71.900000000000006</v>
      </c>
      <c r="C72" s="92" t="s">
        <v>155</v>
      </c>
      <c r="D72" s="93" t="s">
        <v>64</v>
      </c>
      <c r="E72" s="93" t="s">
        <v>65</v>
      </c>
      <c r="F72" s="6" t="s">
        <v>194</v>
      </c>
    </row>
    <row r="73" spans="1:6" s="6" customFormat="1" ht="14.45" customHeight="1" x14ac:dyDescent="0.25">
      <c r="A73" s="94">
        <v>42461</v>
      </c>
      <c r="B73" s="95">
        <v>77.7</v>
      </c>
      <c r="C73" s="96" t="s">
        <v>156</v>
      </c>
      <c r="D73" s="97" t="s">
        <v>64</v>
      </c>
      <c r="E73" s="97" t="s">
        <v>65</v>
      </c>
      <c r="F73" s="6" t="s">
        <v>194</v>
      </c>
    </row>
    <row r="74" spans="1:6" s="6" customFormat="1" ht="14.45" customHeight="1" x14ac:dyDescent="0.25">
      <c r="A74" s="90">
        <v>42461</v>
      </c>
      <c r="B74" s="91">
        <v>20</v>
      </c>
      <c r="C74" s="92" t="s">
        <v>157</v>
      </c>
      <c r="D74" s="93" t="s">
        <v>64</v>
      </c>
      <c r="E74" s="93" t="s">
        <v>197</v>
      </c>
      <c r="F74" s="6" t="s">
        <v>194</v>
      </c>
    </row>
    <row r="75" spans="1:6" s="6" customFormat="1" ht="14.45" customHeight="1" x14ac:dyDescent="0.25">
      <c r="A75" s="94">
        <v>42461</v>
      </c>
      <c r="B75" s="95">
        <v>37.5</v>
      </c>
      <c r="C75" s="96" t="s">
        <v>158</v>
      </c>
      <c r="D75" s="97" t="s">
        <v>51</v>
      </c>
      <c r="E75" s="97" t="s">
        <v>52</v>
      </c>
      <c r="F75" s="6" t="s">
        <v>194</v>
      </c>
    </row>
    <row r="76" spans="1:6" s="6" customFormat="1" ht="14.45" customHeight="1" x14ac:dyDescent="0.25">
      <c r="A76" s="94">
        <v>42465</v>
      </c>
      <c r="B76" s="95">
        <v>33.9</v>
      </c>
      <c r="C76" s="96" t="s">
        <v>160</v>
      </c>
      <c r="D76" s="97" t="s">
        <v>64</v>
      </c>
      <c r="E76" s="97" t="s">
        <v>94</v>
      </c>
      <c r="F76" s="6" t="s">
        <v>194</v>
      </c>
    </row>
    <row r="77" spans="1:6" s="6" customFormat="1" ht="14.45" customHeight="1" x14ac:dyDescent="0.25">
      <c r="A77" s="90">
        <v>42465</v>
      </c>
      <c r="B77" s="91">
        <v>46.7</v>
      </c>
      <c r="C77" s="92" t="s">
        <v>161</v>
      </c>
      <c r="D77" s="93" t="s">
        <v>64</v>
      </c>
      <c r="E77" s="93" t="s">
        <v>94</v>
      </c>
      <c r="F77" s="6" t="s">
        <v>194</v>
      </c>
    </row>
    <row r="78" spans="1:6" s="6" customFormat="1" ht="14.45" customHeight="1" x14ac:dyDescent="0.25">
      <c r="A78" s="90">
        <v>42472</v>
      </c>
      <c r="B78" s="91">
        <v>13.8</v>
      </c>
      <c r="C78" s="92" t="s">
        <v>165</v>
      </c>
      <c r="D78" s="93" t="s">
        <v>64</v>
      </c>
      <c r="E78" s="93" t="s">
        <v>94</v>
      </c>
      <c r="F78" s="6" t="s">
        <v>194</v>
      </c>
    </row>
    <row r="79" spans="1:6" s="6" customFormat="1" ht="14.45" customHeight="1" x14ac:dyDescent="0.25">
      <c r="A79" s="90">
        <v>42486</v>
      </c>
      <c r="B79" s="91">
        <v>10.6</v>
      </c>
      <c r="C79" s="92" t="s">
        <v>166</v>
      </c>
      <c r="D79" s="93" t="s">
        <v>64</v>
      </c>
      <c r="E79" s="93" t="s">
        <v>167</v>
      </c>
      <c r="F79" s="6" t="s">
        <v>194</v>
      </c>
    </row>
    <row r="80" spans="1:6" s="6" customFormat="1" ht="14.45" customHeight="1" x14ac:dyDescent="0.25">
      <c r="A80" s="94">
        <v>42495</v>
      </c>
      <c r="B80" s="95">
        <v>82.5</v>
      </c>
      <c r="C80" s="96" t="s">
        <v>168</v>
      </c>
      <c r="D80" s="97" t="s">
        <v>64</v>
      </c>
      <c r="E80" s="97" t="s">
        <v>65</v>
      </c>
      <c r="F80" s="6" t="s">
        <v>194</v>
      </c>
    </row>
    <row r="81" spans="1:6" s="6" customFormat="1" ht="14.45" customHeight="1" x14ac:dyDescent="0.25">
      <c r="A81" s="94">
        <v>42498</v>
      </c>
      <c r="B81" s="95">
        <v>150</v>
      </c>
      <c r="C81" s="96" t="s">
        <v>172</v>
      </c>
      <c r="D81" s="97" t="s">
        <v>51</v>
      </c>
      <c r="E81" s="97" t="s">
        <v>52</v>
      </c>
      <c r="F81" s="6" t="s">
        <v>194</v>
      </c>
    </row>
    <row r="82" spans="1:6" s="6" customFormat="1" ht="14.45" customHeight="1" x14ac:dyDescent="0.25">
      <c r="A82" s="90">
        <v>42501</v>
      </c>
      <c r="B82" s="91">
        <v>99</v>
      </c>
      <c r="C82" s="92" t="s">
        <v>173</v>
      </c>
      <c r="D82" s="93" t="s">
        <v>64</v>
      </c>
      <c r="E82" s="93" t="s">
        <v>174</v>
      </c>
      <c r="F82" s="6" t="s">
        <v>194</v>
      </c>
    </row>
    <row r="83" spans="1:6" s="6" customFormat="1" ht="14.45" customHeight="1" x14ac:dyDescent="0.25">
      <c r="A83" s="94">
        <v>42501</v>
      </c>
      <c r="B83" s="95">
        <v>96.7</v>
      </c>
      <c r="C83" s="96" t="s">
        <v>175</v>
      </c>
      <c r="D83" s="97" t="s">
        <v>64</v>
      </c>
      <c r="E83" s="97" t="s">
        <v>174</v>
      </c>
      <c r="F83" s="6" t="s">
        <v>194</v>
      </c>
    </row>
    <row r="84" spans="1:6" s="6" customFormat="1" ht="14.45" customHeight="1" x14ac:dyDescent="0.25">
      <c r="A84" s="90">
        <v>42501</v>
      </c>
      <c r="B84" s="91">
        <v>14</v>
      </c>
      <c r="C84" s="92" t="s">
        <v>176</v>
      </c>
      <c r="D84" s="93" t="s">
        <v>64</v>
      </c>
      <c r="E84" s="93" t="s">
        <v>177</v>
      </c>
      <c r="F84" s="6" t="s">
        <v>194</v>
      </c>
    </row>
    <row r="85" spans="1:6" s="6" customFormat="1" ht="14.45" customHeight="1" x14ac:dyDescent="0.25">
      <c r="A85" s="94">
        <v>42501</v>
      </c>
      <c r="B85" s="95">
        <v>39</v>
      </c>
      <c r="C85" s="96" t="s">
        <v>178</v>
      </c>
      <c r="D85" s="97" t="s">
        <v>138</v>
      </c>
      <c r="E85" s="97" t="s">
        <v>190</v>
      </c>
      <c r="F85" s="6" t="s">
        <v>194</v>
      </c>
    </row>
    <row r="86" spans="1:6" s="6" customFormat="1" ht="14.45" customHeight="1" x14ac:dyDescent="0.25">
      <c r="A86" s="94">
        <v>42510</v>
      </c>
      <c r="B86" s="95">
        <v>19.899999999999999</v>
      </c>
      <c r="C86" s="96" t="s">
        <v>179</v>
      </c>
      <c r="D86" s="97" t="s">
        <v>64</v>
      </c>
      <c r="E86" s="97" t="s">
        <v>65</v>
      </c>
      <c r="F86" s="6" t="s">
        <v>194</v>
      </c>
    </row>
    <row r="87" spans="1:6" s="6" customFormat="1" ht="14.45" customHeight="1" x14ac:dyDescent="0.25">
      <c r="A87" s="90">
        <v>42512</v>
      </c>
      <c r="B87" s="91">
        <v>66.599999999999994</v>
      </c>
      <c r="C87" s="92" t="s">
        <v>180</v>
      </c>
      <c r="D87" s="93" t="s">
        <v>64</v>
      </c>
      <c r="E87" s="93" t="s">
        <v>65</v>
      </c>
      <c r="F87" s="6" t="s">
        <v>194</v>
      </c>
    </row>
    <row r="88" spans="1:6" s="6" customFormat="1" ht="14.45" customHeight="1" x14ac:dyDescent="0.2">
      <c r="A88" s="94">
        <v>42513</v>
      </c>
      <c r="B88" s="95">
        <v>6.5</v>
      </c>
      <c r="C88" s="36" t="s">
        <v>250</v>
      </c>
      <c r="D88" s="97" t="s">
        <v>51</v>
      </c>
      <c r="E88" s="97" t="s">
        <v>200</v>
      </c>
      <c r="F88" s="6" t="s">
        <v>194</v>
      </c>
    </row>
    <row r="89" spans="1:6" s="6" customFormat="1" ht="14.45" customHeight="1" x14ac:dyDescent="0.2">
      <c r="A89" s="94">
        <v>42520</v>
      </c>
      <c r="B89" s="95">
        <v>396</v>
      </c>
      <c r="C89" s="97" t="s">
        <v>181</v>
      </c>
      <c r="D89" s="97" t="s">
        <v>51</v>
      </c>
      <c r="E89" s="97" t="s">
        <v>52</v>
      </c>
      <c r="F89" s="6" t="s">
        <v>194</v>
      </c>
    </row>
    <row r="90" spans="1:6" s="6" customFormat="1" ht="14.45" customHeight="1" x14ac:dyDescent="0.2">
      <c r="A90" s="94">
        <v>42521</v>
      </c>
      <c r="B90" s="142">
        <v>-363</v>
      </c>
      <c r="C90" s="97" t="s">
        <v>271</v>
      </c>
      <c r="D90" s="97" t="s">
        <v>51</v>
      </c>
      <c r="E90" s="97" t="s">
        <v>52</v>
      </c>
      <c r="F90" s="6" t="s">
        <v>194</v>
      </c>
    </row>
    <row r="91" spans="1:6" s="6" customFormat="1" ht="14.45" customHeight="1" x14ac:dyDescent="0.2">
      <c r="A91" s="90">
        <v>42522</v>
      </c>
      <c r="B91" s="91">
        <v>89.5</v>
      </c>
      <c r="C91" s="93" t="s">
        <v>182</v>
      </c>
      <c r="D91" s="93" t="s">
        <v>64</v>
      </c>
      <c r="E91" s="93" t="s">
        <v>65</v>
      </c>
      <c r="F91" s="6" t="s">
        <v>194</v>
      </c>
    </row>
    <row r="92" spans="1:6" s="6" customFormat="1" ht="14.45" customHeight="1" x14ac:dyDescent="0.2">
      <c r="A92" s="94">
        <v>42522</v>
      </c>
      <c r="B92" s="95">
        <v>37.5</v>
      </c>
      <c r="C92" s="97" t="s">
        <v>183</v>
      </c>
      <c r="D92" s="97" t="s">
        <v>51</v>
      </c>
      <c r="E92" s="97" t="s">
        <v>52</v>
      </c>
      <c r="F92" s="6" t="s">
        <v>194</v>
      </c>
    </row>
    <row r="93" spans="1:6" s="6" customFormat="1" ht="14.45" customHeight="1" x14ac:dyDescent="0.2">
      <c r="A93" s="90">
        <v>42522</v>
      </c>
      <c r="B93" s="91">
        <v>102.2</v>
      </c>
      <c r="C93" s="93" t="s">
        <v>182</v>
      </c>
      <c r="D93" s="93" t="s">
        <v>64</v>
      </c>
      <c r="E93" s="93" t="s">
        <v>135</v>
      </c>
      <c r="F93" s="6" t="s">
        <v>194</v>
      </c>
    </row>
    <row r="94" spans="1:6" s="6" customFormat="1" ht="14.45" customHeight="1" x14ac:dyDescent="0.2">
      <c r="A94" s="94">
        <v>42533</v>
      </c>
      <c r="B94" s="95">
        <v>78</v>
      </c>
      <c r="C94" s="36" t="s">
        <v>251</v>
      </c>
      <c r="D94" s="97" t="s">
        <v>138</v>
      </c>
      <c r="E94" s="97" t="s">
        <v>190</v>
      </c>
      <c r="F94" s="6" t="s">
        <v>194</v>
      </c>
    </row>
    <row r="95" spans="1:6" s="6" customFormat="1" ht="14.45" customHeight="1" x14ac:dyDescent="0.2">
      <c r="A95" s="94">
        <v>42533</v>
      </c>
      <c r="B95" s="95">
        <v>34.5</v>
      </c>
      <c r="C95" s="36" t="s">
        <v>252</v>
      </c>
      <c r="D95" s="97" t="s">
        <v>64</v>
      </c>
      <c r="E95" s="97" t="s">
        <v>184</v>
      </c>
      <c r="F95" s="6" t="s">
        <v>194</v>
      </c>
    </row>
    <row r="96" spans="1:6" s="6" customFormat="1" ht="14.45" customHeight="1" x14ac:dyDescent="0.2">
      <c r="A96" s="94">
        <v>42533</v>
      </c>
      <c r="B96" s="95">
        <v>23.46</v>
      </c>
      <c r="C96" s="36" t="s">
        <v>253</v>
      </c>
      <c r="D96" s="97" t="s">
        <v>186</v>
      </c>
      <c r="E96" s="97" t="s">
        <v>187</v>
      </c>
      <c r="F96" s="6" t="s">
        <v>194</v>
      </c>
    </row>
    <row r="97" spans="1:6" ht="14.45" customHeight="1" x14ac:dyDescent="0.2">
      <c r="A97" s="98">
        <v>42543</v>
      </c>
      <c r="B97" s="99">
        <v>41.6</v>
      </c>
      <c r="C97" s="36" t="s">
        <v>254</v>
      </c>
      <c r="D97" s="100" t="s">
        <v>64</v>
      </c>
      <c r="E97" s="100" t="s">
        <v>188</v>
      </c>
      <c r="F97" s="6" t="s">
        <v>194</v>
      </c>
    </row>
    <row r="98" spans="1:6" x14ac:dyDescent="0.2">
      <c r="A98" s="118">
        <v>42544</v>
      </c>
      <c r="B98" s="123">
        <v>112.5</v>
      </c>
      <c r="C98" s="36" t="s">
        <v>257</v>
      </c>
      <c r="D98" s="141"/>
      <c r="E98" s="93" t="s">
        <v>52</v>
      </c>
    </row>
    <row r="99" spans="1:6" x14ac:dyDescent="0.2">
      <c r="A99" s="23"/>
      <c r="B99" s="123"/>
      <c r="C99" s="14"/>
      <c r="D99" s="14"/>
      <c r="E99" s="24"/>
    </row>
    <row r="100" spans="1:6" x14ac:dyDescent="0.2">
      <c r="A100" s="23"/>
      <c r="B100" s="123"/>
      <c r="C100" s="14"/>
      <c r="D100" s="14"/>
      <c r="E100" s="24"/>
    </row>
    <row r="101" spans="1:6" s="7" customFormat="1" ht="30" customHeight="1" x14ac:dyDescent="0.25">
      <c r="A101" s="27" t="s">
        <v>9</v>
      </c>
      <c r="B101" s="126" t="s">
        <v>6</v>
      </c>
      <c r="C101" s="5"/>
      <c r="D101" s="5"/>
      <c r="E101" s="28"/>
    </row>
    <row r="102" spans="1:6" s="6" customFormat="1" x14ac:dyDescent="0.2">
      <c r="A102" s="21" t="s">
        <v>2</v>
      </c>
      <c r="B102" s="122" t="s">
        <v>29</v>
      </c>
      <c r="C102" s="3"/>
      <c r="D102" s="3"/>
      <c r="E102" s="22"/>
    </row>
    <row r="103" spans="1:6" s="14" customFormat="1" x14ac:dyDescent="0.2">
      <c r="A103" s="109">
        <v>42380</v>
      </c>
      <c r="B103" s="99">
        <v>124</v>
      </c>
      <c r="C103" s="14" t="s">
        <v>222</v>
      </c>
      <c r="D103" s="14" t="s">
        <v>220</v>
      </c>
      <c r="E103" s="24" t="s">
        <v>221</v>
      </c>
    </row>
    <row r="104" spans="1:6" s="14" customFormat="1" x14ac:dyDescent="0.2">
      <c r="A104" s="107">
        <v>42417</v>
      </c>
      <c r="B104" s="108">
        <v>12</v>
      </c>
      <c r="C104" s="14" t="s">
        <v>223</v>
      </c>
      <c r="D104" s="14" t="s">
        <v>220</v>
      </c>
      <c r="E104" s="24" t="s">
        <v>224</v>
      </c>
    </row>
    <row r="105" spans="1:6" s="14" customFormat="1" x14ac:dyDescent="0.2">
      <c r="A105" s="107">
        <v>42396</v>
      </c>
      <c r="B105" s="108">
        <v>3</v>
      </c>
      <c r="C105" s="14" t="s">
        <v>225</v>
      </c>
      <c r="D105" s="14" t="s">
        <v>220</v>
      </c>
      <c r="E105" s="24" t="s">
        <v>200</v>
      </c>
    </row>
    <row r="106" spans="1:6" s="14" customFormat="1" x14ac:dyDescent="0.2">
      <c r="A106" s="112">
        <v>42382</v>
      </c>
      <c r="B106" s="127">
        <v>84.35</v>
      </c>
      <c r="C106" s="138" t="s">
        <v>229</v>
      </c>
      <c r="D106" s="14" t="s">
        <v>265</v>
      </c>
      <c r="E106" s="24" t="s">
        <v>244</v>
      </c>
    </row>
    <row r="107" spans="1:6" s="14" customFormat="1" x14ac:dyDescent="0.2">
      <c r="A107" s="112">
        <v>42382</v>
      </c>
      <c r="B107" s="127">
        <v>166.95</v>
      </c>
      <c r="C107" s="138" t="s">
        <v>230</v>
      </c>
      <c r="D107" s="14" t="s">
        <v>265</v>
      </c>
      <c r="E107" s="24" t="s">
        <v>240</v>
      </c>
    </row>
    <row r="108" spans="1:6" s="14" customFormat="1" x14ac:dyDescent="0.2">
      <c r="A108" s="112">
        <v>42401</v>
      </c>
      <c r="B108" s="127">
        <v>8.09</v>
      </c>
      <c r="C108" s="139" t="s">
        <v>229</v>
      </c>
      <c r="D108" s="14" t="s">
        <v>265</v>
      </c>
      <c r="E108" s="24" t="s">
        <v>245</v>
      </c>
    </row>
    <row r="109" spans="1:6" s="14" customFormat="1" x14ac:dyDescent="0.2">
      <c r="A109" s="112">
        <v>42401</v>
      </c>
      <c r="B109" s="127">
        <v>34.78</v>
      </c>
      <c r="C109" s="139" t="s">
        <v>230</v>
      </c>
      <c r="D109" s="14" t="s">
        <v>265</v>
      </c>
      <c r="E109" s="24" t="s">
        <v>240</v>
      </c>
    </row>
    <row r="110" spans="1:6" s="14" customFormat="1" x14ac:dyDescent="0.2">
      <c r="A110" s="112">
        <v>42401</v>
      </c>
      <c r="B110" s="127">
        <v>42.17</v>
      </c>
      <c r="C110" s="139" t="s">
        <v>229</v>
      </c>
      <c r="D110" s="14" t="s">
        <v>265</v>
      </c>
      <c r="E110" s="24" t="s">
        <v>245</v>
      </c>
    </row>
    <row r="111" spans="1:6" s="14" customFormat="1" x14ac:dyDescent="0.2">
      <c r="A111" s="112">
        <v>42401</v>
      </c>
      <c r="B111" s="127">
        <v>80.87</v>
      </c>
      <c r="C111" s="139" t="s">
        <v>229</v>
      </c>
      <c r="D111" s="14" t="s">
        <v>265</v>
      </c>
      <c r="E111" s="24" t="s">
        <v>244</v>
      </c>
    </row>
    <row r="112" spans="1:6" s="14" customFormat="1" x14ac:dyDescent="0.2">
      <c r="A112" s="112">
        <v>42401</v>
      </c>
      <c r="B112" s="127">
        <v>80.87</v>
      </c>
      <c r="C112" s="139" t="s">
        <v>230</v>
      </c>
      <c r="D112" s="14" t="s">
        <v>265</v>
      </c>
      <c r="E112" s="24" t="s">
        <v>240</v>
      </c>
    </row>
    <row r="113" spans="1:5" s="14" customFormat="1" x14ac:dyDescent="0.2">
      <c r="A113" s="112">
        <v>42401</v>
      </c>
      <c r="B113" s="127">
        <v>80.87</v>
      </c>
      <c r="C113" s="139" t="s">
        <v>229</v>
      </c>
      <c r="D113" s="14" t="s">
        <v>265</v>
      </c>
      <c r="E113" s="24" t="s">
        <v>244</v>
      </c>
    </row>
    <row r="114" spans="1:5" s="14" customFormat="1" x14ac:dyDescent="0.2">
      <c r="A114" s="112">
        <v>42401</v>
      </c>
      <c r="B114" s="127">
        <v>142.61000000000001</v>
      </c>
      <c r="C114" s="139" t="s">
        <v>231</v>
      </c>
      <c r="D114" s="14" t="s">
        <v>265</v>
      </c>
      <c r="E114" s="24" t="s">
        <v>240</v>
      </c>
    </row>
    <row r="115" spans="1:5" s="14" customFormat="1" x14ac:dyDescent="0.2">
      <c r="A115" s="112">
        <v>42401</v>
      </c>
      <c r="B115" s="127">
        <v>201.74</v>
      </c>
      <c r="C115" s="139" t="s">
        <v>230</v>
      </c>
      <c r="D115" s="14" t="s">
        <v>265</v>
      </c>
      <c r="E115" s="24" t="s">
        <v>240</v>
      </c>
    </row>
    <row r="116" spans="1:5" s="14" customFormat="1" x14ac:dyDescent="0.2">
      <c r="A116" s="112">
        <v>42401</v>
      </c>
      <c r="B116" s="127">
        <v>455.65</v>
      </c>
      <c r="C116" s="139" t="s">
        <v>230</v>
      </c>
      <c r="D116" s="14" t="s">
        <v>265</v>
      </c>
      <c r="E116" s="24" t="s">
        <v>240</v>
      </c>
    </row>
    <row r="117" spans="1:5" s="14" customFormat="1" x14ac:dyDescent="0.2">
      <c r="A117" s="112">
        <v>42401</v>
      </c>
      <c r="B117" s="127">
        <v>479.13</v>
      </c>
      <c r="C117" s="139" t="s">
        <v>230</v>
      </c>
      <c r="D117" s="14" t="s">
        <v>265</v>
      </c>
      <c r="E117" s="24" t="s">
        <v>240</v>
      </c>
    </row>
    <row r="118" spans="1:5" s="14" customFormat="1" x14ac:dyDescent="0.2">
      <c r="A118" s="112">
        <v>42415</v>
      </c>
      <c r="B118" s="127">
        <v>-301.74</v>
      </c>
      <c r="C118" s="139" t="s">
        <v>232</v>
      </c>
      <c r="D118" s="14" t="s">
        <v>265</v>
      </c>
      <c r="E118" s="24" t="s">
        <v>219</v>
      </c>
    </row>
    <row r="119" spans="1:5" s="14" customFormat="1" x14ac:dyDescent="0.2">
      <c r="A119" s="112">
        <v>42415</v>
      </c>
      <c r="B119" s="127">
        <v>-82.61</v>
      </c>
      <c r="C119" s="139" t="s">
        <v>229</v>
      </c>
      <c r="D119" s="14" t="s">
        <v>265</v>
      </c>
      <c r="E119" s="24" t="s">
        <v>244</v>
      </c>
    </row>
    <row r="120" spans="1:5" s="14" customFormat="1" x14ac:dyDescent="0.2">
      <c r="A120" s="112">
        <v>42415</v>
      </c>
      <c r="B120" s="127">
        <v>80.87</v>
      </c>
      <c r="C120" s="139" t="s">
        <v>229</v>
      </c>
      <c r="D120" s="14" t="s">
        <v>265</v>
      </c>
      <c r="E120" s="24" t="s">
        <v>244</v>
      </c>
    </row>
    <row r="121" spans="1:5" s="14" customFormat="1" x14ac:dyDescent="0.2">
      <c r="A121" s="112">
        <v>42415</v>
      </c>
      <c r="B121" s="127">
        <v>80.87</v>
      </c>
      <c r="C121" s="139" t="s">
        <v>229</v>
      </c>
      <c r="D121" s="14" t="s">
        <v>265</v>
      </c>
      <c r="E121" s="24" t="s">
        <v>244</v>
      </c>
    </row>
    <row r="122" spans="1:5" s="14" customFormat="1" x14ac:dyDescent="0.2">
      <c r="A122" s="112">
        <v>42415</v>
      </c>
      <c r="B122" s="127">
        <v>80.87</v>
      </c>
      <c r="C122" s="139" t="s">
        <v>229</v>
      </c>
      <c r="D122" s="14" t="s">
        <v>265</v>
      </c>
      <c r="E122" s="24" t="s">
        <v>244</v>
      </c>
    </row>
    <row r="123" spans="1:5" s="14" customFormat="1" x14ac:dyDescent="0.2">
      <c r="A123" s="112">
        <v>42415</v>
      </c>
      <c r="B123" s="127">
        <v>82.61</v>
      </c>
      <c r="C123" s="139" t="s">
        <v>229</v>
      </c>
      <c r="D123" s="14" t="s">
        <v>265</v>
      </c>
      <c r="E123" s="24" t="s">
        <v>244</v>
      </c>
    </row>
    <row r="124" spans="1:5" s="14" customFormat="1" x14ac:dyDescent="0.2">
      <c r="A124" s="112">
        <v>42415</v>
      </c>
      <c r="B124" s="127">
        <v>84.35</v>
      </c>
      <c r="C124" s="139" t="s">
        <v>229</v>
      </c>
      <c r="D124" s="14" t="s">
        <v>265</v>
      </c>
      <c r="E124" s="24" t="s">
        <v>244</v>
      </c>
    </row>
    <row r="125" spans="1:5" s="14" customFormat="1" x14ac:dyDescent="0.2">
      <c r="A125" s="112">
        <v>42415</v>
      </c>
      <c r="B125" s="127">
        <v>93.04</v>
      </c>
      <c r="C125" s="139" t="s">
        <v>230</v>
      </c>
      <c r="D125" s="14" t="s">
        <v>265</v>
      </c>
      <c r="E125" s="24" t="s">
        <v>244</v>
      </c>
    </row>
    <row r="126" spans="1:5" s="14" customFormat="1" x14ac:dyDescent="0.2">
      <c r="A126" s="112">
        <v>42415</v>
      </c>
      <c r="B126" s="127">
        <v>234.79</v>
      </c>
      <c r="C126" s="139" t="s">
        <v>230</v>
      </c>
      <c r="D126" s="14" t="s">
        <v>265</v>
      </c>
      <c r="E126" s="24" t="s">
        <v>240</v>
      </c>
    </row>
    <row r="127" spans="1:5" s="14" customFormat="1" x14ac:dyDescent="0.2">
      <c r="A127" s="112">
        <v>42415</v>
      </c>
      <c r="B127" s="127">
        <v>301.74</v>
      </c>
      <c r="C127" s="139" t="s">
        <v>232</v>
      </c>
      <c r="D127" s="14" t="s">
        <v>265</v>
      </c>
      <c r="E127" s="24" t="s">
        <v>219</v>
      </c>
    </row>
    <row r="128" spans="1:5" s="14" customFormat="1" x14ac:dyDescent="0.2">
      <c r="A128" s="112">
        <v>42415</v>
      </c>
      <c r="B128" s="127">
        <v>346.08</v>
      </c>
      <c r="C128" s="139" t="s">
        <v>232</v>
      </c>
      <c r="D128" s="14" t="s">
        <v>265</v>
      </c>
      <c r="E128" s="24" t="s">
        <v>219</v>
      </c>
    </row>
    <row r="129" spans="1:5" s="14" customFormat="1" x14ac:dyDescent="0.2">
      <c r="A129" s="112">
        <v>42415</v>
      </c>
      <c r="B129" s="127">
        <v>455.65</v>
      </c>
      <c r="C129" s="139" t="s">
        <v>230</v>
      </c>
      <c r="D129" s="14" t="s">
        <v>265</v>
      </c>
      <c r="E129" s="24" t="s">
        <v>240</v>
      </c>
    </row>
    <row r="130" spans="1:5" s="14" customFormat="1" x14ac:dyDescent="0.2">
      <c r="A130" s="112">
        <v>42415</v>
      </c>
      <c r="B130" s="127">
        <v>536.52</v>
      </c>
      <c r="C130" s="139" t="s">
        <v>230</v>
      </c>
      <c r="D130" s="14" t="s">
        <v>265</v>
      </c>
      <c r="E130" s="24" t="s">
        <v>240</v>
      </c>
    </row>
    <row r="131" spans="1:5" s="14" customFormat="1" x14ac:dyDescent="0.2">
      <c r="A131" s="112">
        <v>42444</v>
      </c>
      <c r="B131" s="127">
        <v>40.44</v>
      </c>
      <c r="C131" s="139" t="s">
        <v>229</v>
      </c>
      <c r="D131" s="14" t="s">
        <v>265</v>
      </c>
      <c r="E131" s="24" t="s">
        <v>245</v>
      </c>
    </row>
    <row r="132" spans="1:5" s="14" customFormat="1" x14ac:dyDescent="0.2">
      <c r="A132" s="112">
        <v>42444</v>
      </c>
      <c r="B132" s="127">
        <v>80.87</v>
      </c>
      <c r="C132" s="139" t="s">
        <v>229</v>
      </c>
      <c r="D132" s="14" t="s">
        <v>265</v>
      </c>
      <c r="E132" s="24" t="s">
        <v>244</v>
      </c>
    </row>
    <row r="133" spans="1:5" s="14" customFormat="1" x14ac:dyDescent="0.2">
      <c r="A133" s="112">
        <v>42444</v>
      </c>
      <c r="B133" s="127">
        <v>82.61</v>
      </c>
      <c r="C133" s="139" t="s">
        <v>229</v>
      </c>
      <c r="D133" s="14" t="s">
        <v>265</v>
      </c>
      <c r="E133" s="24" t="s">
        <v>244</v>
      </c>
    </row>
    <row r="134" spans="1:5" s="14" customFormat="1" x14ac:dyDescent="0.2">
      <c r="A134" s="112">
        <v>42444</v>
      </c>
      <c r="B134" s="127">
        <v>85.22</v>
      </c>
      <c r="C134" s="139" t="s">
        <v>229</v>
      </c>
      <c r="D134" s="14" t="s">
        <v>265</v>
      </c>
      <c r="E134" s="24" t="s">
        <v>244</v>
      </c>
    </row>
    <row r="135" spans="1:5" s="14" customFormat="1" x14ac:dyDescent="0.2">
      <c r="A135" s="112">
        <v>42444</v>
      </c>
      <c r="B135" s="127">
        <v>151.30000000000001</v>
      </c>
      <c r="C135" s="139" t="s">
        <v>233</v>
      </c>
      <c r="D135" s="14" t="s">
        <v>265</v>
      </c>
      <c r="E135" s="24" t="s">
        <v>243</v>
      </c>
    </row>
    <row r="136" spans="1:5" s="14" customFormat="1" x14ac:dyDescent="0.2">
      <c r="A136" s="112">
        <v>42444</v>
      </c>
      <c r="B136" s="127">
        <v>153.04</v>
      </c>
      <c r="C136" s="139" t="s">
        <v>258</v>
      </c>
      <c r="D136" s="14" t="s">
        <v>265</v>
      </c>
      <c r="E136" s="24" t="s">
        <v>240</v>
      </c>
    </row>
    <row r="137" spans="1:5" s="14" customFormat="1" x14ac:dyDescent="0.2">
      <c r="A137" s="112">
        <v>42444</v>
      </c>
      <c r="B137" s="127">
        <v>318.27</v>
      </c>
      <c r="C137" s="139" t="s">
        <v>234</v>
      </c>
      <c r="D137" s="14" t="s">
        <v>265</v>
      </c>
      <c r="E137" s="24" t="s">
        <v>219</v>
      </c>
    </row>
    <row r="138" spans="1:5" s="14" customFormat="1" x14ac:dyDescent="0.2">
      <c r="A138" s="112">
        <v>42444</v>
      </c>
      <c r="B138" s="127">
        <v>426.96</v>
      </c>
      <c r="C138" s="139" t="s">
        <v>258</v>
      </c>
      <c r="D138" s="14" t="s">
        <v>265</v>
      </c>
      <c r="E138" s="24" t="s">
        <v>240</v>
      </c>
    </row>
    <row r="139" spans="1:5" s="14" customFormat="1" x14ac:dyDescent="0.2">
      <c r="A139" s="112">
        <v>42461</v>
      </c>
      <c r="B139" s="127">
        <v>76.52</v>
      </c>
      <c r="C139" s="139" t="s">
        <v>233</v>
      </c>
      <c r="D139" s="14" t="s">
        <v>265</v>
      </c>
      <c r="E139" s="24" t="s">
        <v>243</v>
      </c>
    </row>
    <row r="140" spans="1:5" s="14" customFormat="1" x14ac:dyDescent="0.2">
      <c r="A140" s="112">
        <v>42461</v>
      </c>
      <c r="B140" s="127">
        <v>80.87</v>
      </c>
      <c r="C140" s="139" t="s">
        <v>229</v>
      </c>
      <c r="D140" s="14" t="s">
        <v>265</v>
      </c>
      <c r="E140" s="24" t="s">
        <v>244</v>
      </c>
    </row>
    <row r="141" spans="1:5" s="14" customFormat="1" x14ac:dyDescent="0.2">
      <c r="A141" s="112">
        <v>42461</v>
      </c>
      <c r="B141" s="127">
        <v>84.35</v>
      </c>
      <c r="C141" s="139" t="s">
        <v>229</v>
      </c>
      <c r="D141" s="14" t="s">
        <v>265</v>
      </c>
      <c r="E141" s="24" t="s">
        <v>244</v>
      </c>
    </row>
    <row r="142" spans="1:5" s="14" customFormat="1" x14ac:dyDescent="0.2">
      <c r="A142" s="112">
        <v>42461</v>
      </c>
      <c r="B142" s="127">
        <v>268.7</v>
      </c>
      <c r="C142" s="139" t="s">
        <v>258</v>
      </c>
      <c r="D142" s="14" t="s">
        <v>265</v>
      </c>
      <c r="E142" s="24" t="s">
        <v>240</v>
      </c>
    </row>
    <row r="143" spans="1:5" s="14" customFormat="1" x14ac:dyDescent="0.2">
      <c r="A143" s="112">
        <v>42461</v>
      </c>
      <c r="B143" s="127">
        <v>451.31</v>
      </c>
      <c r="C143" s="139" t="s">
        <v>234</v>
      </c>
      <c r="D143" s="14" t="s">
        <v>265</v>
      </c>
      <c r="E143" s="24" t="s">
        <v>219</v>
      </c>
    </row>
    <row r="144" spans="1:5" s="14" customFormat="1" x14ac:dyDescent="0.2">
      <c r="A144" s="112">
        <v>42505</v>
      </c>
      <c r="B144" s="127">
        <v>40.44</v>
      </c>
      <c r="C144" s="139" t="s">
        <v>269</v>
      </c>
      <c r="D144" s="14" t="s">
        <v>265</v>
      </c>
      <c r="E144" s="24" t="s">
        <v>244</v>
      </c>
    </row>
    <row r="145" spans="1:5" s="14" customFormat="1" x14ac:dyDescent="0.2">
      <c r="A145" s="112">
        <v>42505</v>
      </c>
      <c r="B145" s="127">
        <v>84.35</v>
      </c>
      <c r="C145" s="139" t="s">
        <v>270</v>
      </c>
      <c r="D145" s="14" t="s">
        <v>265</v>
      </c>
      <c r="E145" s="24" t="s">
        <v>244</v>
      </c>
    </row>
    <row r="146" spans="1:5" s="14" customFormat="1" x14ac:dyDescent="0.2">
      <c r="A146" s="112">
        <v>42505</v>
      </c>
      <c r="B146" s="127">
        <v>85.22</v>
      </c>
      <c r="C146" s="139" t="s">
        <v>270</v>
      </c>
      <c r="D146" s="14" t="s">
        <v>265</v>
      </c>
      <c r="E146" s="24" t="s">
        <v>244</v>
      </c>
    </row>
    <row r="147" spans="1:5" s="14" customFormat="1" x14ac:dyDescent="0.2">
      <c r="A147" s="112">
        <v>42505</v>
      </c>
      <c r="B147" s="127">
        <v>153.04</v>
      </c>
      <c r="C147" s="139" t="s">
        <v>235</v>
      </c>
      <c r="D147" s="14" t="s">
        <v>265</v>
      </c>
      <c r="E147" s="24" t="s">
        <v>240</v>
      </c>
    </row>
    <row r="148" spans="1:5" s="14" customFormat="1" x14ac:dyDescent="0.2">
      <c r="A148" s="112">
        <v>42505</v>
      </c>
      <c r="B148" s="127">
        <v>272.18</v>
      </c>
      <c r="C148" s="139" t="s">
        <v>236</v>
      </c>
      <c r="D148" s="14" t="s">
        <v>265</v>
      </c>
      <c r="E148" s="24" t="s">
        <v>243</v>
      </c>
    </row>
    <row r="149" spans="1:5" s="14" customFormat="1" x14ac:dyDescent="0.2">
      <c r="A149" s="112">
        <v>42505</v>
      </c>
      <c r="B149" s="127">
        <v>279.13</v>
      </c>
      <c r="C149" s="139" t="s">
        <v>237</v>
      </c>
      <c r="D149" s="14" t="s">
        <v>265</v>
      </c>
      <c r="E149" s="24" t="s">
        <v>241</v>
      </c>
    </row>
    <row r="150" spans="1:5" s="14" customFormat="1" x14ac:dyDescent="0.2">
      <c r="A150" s="112">
        <v>42521</v>
      </c>
      <c r="B150" s="127">
        <v>-317.39</v>
      </c>
      <c r="C150" s="139" t="s">
        <v>259</v>
      </c>
      <c r="D150" s="14" t="s">
        <v>265</v>
      </c>
      <c r="E150" s="24" t="s">
        <v>243</v>
      </c>
    </row>
    <row r="151" spans="1:5" s="14" customFormat="1" x14ac:dyDescent="0.2">
      <c r="A151" s="112">
        <v>42521</v>
      </c>
      <c r="B151" s="127">
        <v>-84.35</v>
      </c>
      <c r="C151" s="139" t="s">
        <v>267</v>
      </c>
      <c r="D151" s="14" t="s">
        <v>265</v>
      </c>
      <c r="E151" s="24" t="s">
        <v>244</v>
      </c>
    </row>
    <row r="152" spans="1:5" s="14" customFormat="1" x14ac:dyDescent="0.2">
      <c r="A152" s="112">
        <v>42521</v>
      </c>
      <c r="B152" s="127">
        <v>80.87</v>
      </c>
      <c r="C152" s="139" t="s">
        <v>267</v>
      </c>
      <c r="D152" s="14" t="s">
        <v>265</v>
      </c>
      <c r="E152" s="24" t="s">
        <v>244</v>
      </c>
    </row>
    <row r="153" spans="1:5" s="14" customFormat="1" x14ac:dyDescent="0.2">
      <c r="A153" s="112">
        <v>42521</v>
      </c>
      <c r="B153" s="127">
        <v>82.61</v>
      </c>
      <c r="C153" s="139" t="s">
        <v>267</v>
      </c>
      <c r="D153" s="14" t="s">
        <v>265</v>
      </c>
      <c r="E153" s="24" t="s">
        <v>244</v>
      </c>
    </row>
    <row r="154" spans="1:5" s="14" customFormat="1" x14ac:dyDescent="0.2">
      <c r="A154" s="112">
        <v>42521</v>
      </c>
      <c r="B154" s="127">
        <v>84.35</v>
      </c>
      <c r="C154" s="139" t="s">
        <v>267</v>
      </c>
      <c r="D154" s="14" t="s">
        <v>265</v>
      </c>
      <c r="E154" s="24" t="s">
        <v>244</v>
      </c>
    </row>
    <row r="155" spans="1:5" s="14" customFormat="1" x14ac:dyDescent="0.2">
      <c r="A155" s="112">
        <v>42521</v>
      </c>
      <c r="B155" s="127">
        <v>85.22</v>
      </c>
      <c r="C155" s="139" t="s">
        <v>267</v>
      </c>
      <c r="D155" s="14" t="s">
        <v>265</v>
      </c>
      <c r="E155" s="24" t="s">
        <v>244</v>
      </c>
    </row>
    <row r="156" spans="1:5" s="14" customFormat="1" x14ac:dyDescent="0.2">
      <c r="A156" s="112">
        <v>42521</v>
      </c>
      <c r="B156" s="127">
        <v>100.87</v>
      </c>
      <c r="C156" s="139" t="s">
        <v>260</v>
      </c>
      <c r="D156" s="14" t="s">
        <v>265</v>
      </c>
      <c r="E156" s="24" t="s">
        <v>219</v>
      </c>
    </row>
    <row r="157" spans="1:5" s="14" customFormat="1" x14ac:dyDescent="0.2">
      <c r="A157" s="112">
        <v>42521</v>
      </c>
      <c r="B157" s="127">
        <v>234.78</v>
      </c>
      <c r="C157" s="139" t="s">
        <v>260</v>
      </c>
      <c r="D157" s="14" t="s">
        <v>265</v>
      </c>
      <c r="E157" s="24" t="s">
        <v>219</v>
      </c>
    </row>
    <row r="158" spans="1:5" s="14" customFormat="1" x14ac:dyDescent="0.2">
      <c r="A158" s="112">
        <v>42521</v>
      </c>
      <c r="B158" s="127">
        <v>308.7</v>
      </c>
      <c r="C158" s="139" t="s">
        <v>238</v>
      </c>
      <c r="D158" s="14" t="s">
        <v>265</v>
      </c>
      <c r="E158" s="24" t="s">
        <v>242</v>
      </c>
    </row>
    <row r="159" spans="1:5" s="14" customFormat="1" x14ac:dyDescent="0.2">
      <c r="A159" s="112">
        <v>42521</v>
      </c>
      <c r="B159" s="127">
        <v>317.39</v>
      </c>
      <c r="C159" s="139" t="s">
        <v>259</v>
      </c>
      <c r="D159" s="14" t="s">
        <v>265</v>
      </c>
      <c r="E159" s="24" t="s">
        <v>243</v>
      </c>
    </row>
    <row r="160" spans="1:5" s="14" customFormat="1" x14ac:dyDescent="0.2">
      <c r="A160" s="112">
        <v>42521</v>
      </c>
      <c r="B160" s="127">
        <v>330.43</v>
      </c>
      <c r="C160" s="139" t="s">
        <v>239</v>
      </c>
      <c r="D160" s="14" t="s">
        <v>265</v>
      </c>
      <c r="E160" s="24" t="s">
        <v>240</v>
      </c>
    </row>
    <row r="161" spans="1:5" s="14" customFormat="1" x14ac:dyDescent="0.2">
      <c r="A161" s="86">
        <v>42536</v>
      </c>
      <c r="B161" s="134">
        <v>-84.35</v>
      </c>
      <c r="C161" s="140" t="s">
        <v>268</v>
      </c>
      <c r="D161" s="14" t="s">
        <v>266</v>
      </c>
      <c r="E161" s="24" t="s">
        <v>244</v>
      </c>
    </row>
    <row r="162" spans="1:5" s="14" customFormat="1" x14ac:dyDescent="0.2">
      <c r="A162" s="86">
        <v>42536</v>
      </c>
      <c r="B162" s="134">
        <v>-272.18</v>
      </c>
      <c r="C162" s="140" t="s">
        <v>261</v>
      </c>
      <c r="D162" s="14" t="s">
        <v>266</v>
      </c>
      <c r="E162" s="24" t="s">
        <v>243</v>
      </c>
    </row>
    <row r="163" spans="1:5" s="14" customFormat="1" x14ac:dyDescent="0.2">
      <c r="A163" s="86">
        <v>42551</v>
      </c>
      <c r="B163" s="134">
        <v>-165.22</v>
      </c>
      <c r="C163" s="140" t="s">
        <v>262</v>
      </c>
      <c r="D163" s="14" t="s">
        <v>266</v>
      </c>
      <c r="E163" s="24" t="s">
        <v>240</v>
      </c>
    </row>
    <row r="164" spans="1:5" s="14" customFormat="1" x14ac:dyDescent="0.2">
      <c r="A164" s="107"/>
      <c r="B164" s="108"/>
      <c r="E164" s="24"/>
    </row>
    <row r="165" spans="1:5" s="16" customFormat="1" ht="46.5" customHeight="1" x14ac:dyDescent="0.2">
      <c r="A165" s="65" t="s">
        <v>34</v>
      </c>
      <c r="B165" s="113">
        <f>+B181+B182</f>
        <v>11895.220000000001</v>
      </c>
      <c r="C165" s="17"/>
      <c r="D165" s="18"/>
      <c r="E165" s="29"/>
    </row>
    <row r="166" spans="1:5" s="14" customFormat="1" ht="13.5" thickBot="1" x14ac:dyDescent="0.25">
      <c r="A166" s="30"/>
      <c r="B166" s="128" t="s">
        <v>29</v>
      </c>
      <c r="C166" s="19"/>
      <c r="D166" s="19"/>
      <c r="E166" s="31"/>
    </row>
    <row r="167" spans="1:5" x14ac:dyDescent="0.2">
      <c r="A167" s="23"/>
      <c r="B167" s="123"/>
      <c r="C167" s="14"/>
      <c r="D167" s="14"/>
      <c r="E167" s="24"/>
    </row>
    <row r="168" spans="1:5" x14ac:dyDescent="0.2">
      <c r="A168" s="23"/>
      <c r="B168" s="123"/>
      <c r="C168" s="14"/>
      <c r="D168" s="14"/>
      <c r="E168" s="24"/>
    </row>
    <row r="169" spans="1:5" x14ac:dyDescent="0.2">
      <c r="B169" s="123"/>
      <c r="C169" s="14"/>
      <c r="D169" s="14"/>
      <c r="E169" s="24"/>
    </row>
    <row r="170" spans="1:5" x14ac:dyDescent="0.2">
      <c r="A170" s="23"/>
      <c r="B170" s="123"/>
      <c r="C170" s="14"/>
      <c r="D170" s="14"/>
      <c r="E170" s="24"/>
    </row>
    <row r="171" spans="1:5" x14ac:dyDescent="0.2">
      <c r="A171" s="23"/>
      <c r="B171" s="123"/>
      <c r="C171" s="14"/>
      <c r="D171" s="14"/>
      <c r="E171" s="24"/>
    </row>
    <row r="172" spans="1:5" x14ac:dyDescent="0.2">
      <c r="A172" s="23"/>
      <c r="B172" s="123"/>
      <c r="C172" s="14"/>
      <c r="D172" s="14"/>
      <c r="E172" s="24"/>
    </row>
    <row r="173" spans="1:5" ht="25.5" x14ac:dyDescent="0.2">
      <c r="A173" s="23" t="s">
        <v>30</v>
      </c>
      <c r="B173" s="123"/>
      <c r="C173" s="14"/>
      <c r="D173" s="14"/>
      <c r="E173" s="24"/>
    </row>
    <row r="174" spans="1:5" x14ac:dyDescent="0.2">
      <c r="A174" s="23"/>
      <c r="B174" s="123"/>
      <c r="C174" s="14"/>
      <c r="D174" s="14"/>
      <c r="E174" s="24"/>
    </row>
    <row r="175" spans="1:5" x14ac:dyDescent="0.2">
      <c r="A175" s="23"/>
      <c r="B175" s="123"/>
      <c r="C175" s="14"/>
      <c r="D175" s="14"/>
      <c r="E175" s="24"/>
    </row>
    <row r="176" spans="1:5" x14ac:dyDescent="0.2">
      <c r="A176" s="23"/>
      <c r="B176" s="123"/>
      <c r="C176" s="14"/>
      <c r="D176" s="14"/>
      <c r="E176" s="24"/>
    </row>
    <row r="177" spans="1:5" x14ac:dyDescent="0.2">
      <c r="A177" s="23"/>
      <c r="B177" s="123"/>
      <c r="C177" s="14"/>
      <c r="D177" s="14"/>
      <c r="E177" s="24"/>
    </row>
    <row r="178" spans="1:5" x14ac:dyDescent="0.2">
      <c r="A178" s="23"/>
      <c r="B178" s="123"/>
      <c r="C178" s="14"/>
      <c r="D178" s="14"/>
      <c r="E178" s="24"/>
    </row>
    <row r="179" spans="1:5" x14ac:dyDescent="0.2">
      <c r="A179" s="32"/>
      <c r="B179" s="129"/>
      <c r="C179" s="1"/>
      <c r="D179" s="1"/>
      <c r="E179" s="33"/>
    </row>
    <row r="181" spans="1:5" x14ac:dyDescent="0.2">
      <c r="B181" s="130">
        <f>SUM(B103:B163)</f>
        <v>7906.670000000001</v>
      </c>
    </row>
    <row r="182" spans="1:5" x14ac:dyDescent="0.2">
      <c r="B182" s="130">
        <f>SUM(B19:B98)</f>
        <v>3988.5499999999997</v>
      </c>
    </row>
  </sheetData>
  <sortState ref="A20:E166">
    <sortCondition ref="A20:A166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zoomScale="80" zoomScaleNormal="80" workbookViewId="0">
      <selection activeCell="C22" sqref="C22"/>
    </sheetView>
  </sheetViews>
  <sheetFormatPr defaultColWidth="9.140625" defaultRowHeight="12.75" x14ac:dyDescent="0.2"/>
  <cols>
    <col min="1" max="1" width="23.85546875" style="38" customWidth="1"/>
    <col min="2" max="2" width="23.140625" style="38" customWidth="1"/>
    <col min="3" max="3" width="43.85546875" style="38" bestFit="1" customWidth="1"/>
    <col min="4" max="4" width="41.5703125" style="38" bestFit="1" customWidth="1"/>
    <col min="5" max="5" width="39.85546875" style="38" customWidth="1"/>
    <col min="6" max="16384" width="9.140625" style="39"/>
  </cols>
  <sheetData>
    <row r="1" spans="1:5" s="38" customFormat="1" ht="36" customHeight="1" x14ac:dyDescent="0.2">
      <c r="A1" s="83" t="s">
        <v>32</v>
      </c>
      <c r="B1" s="119" t="s">
        <v>264</v>
      </c>
      <c r="C1" s="84"/>
      <c r="D1" s="84"/>
      <c r="E1" s="79"/>
    </row>
    <row r="2" spans="1:5" s="6" customFormat="1" ht="35.25" customHeight="1" x14ac:dyDescent="0.2">
      <c r="A2" s="85" t="s">
        <v>24</v>
      </c>
      <c r="B2" s="120" t="s">
        <v>248</v>
      </c>
      <c r="C2" s="80" t="s">
        <v>25</v>
      </c>
      <c r="D2" s="135">
        <v>42370</v>
      </c>
      <c r="E2" s="135">
        <v>42551</v>
      </c>
    </row>
    <row r="3" spans="1:5" s="37" customFormat="1" ht="35.25" customHeight="1" x14ac:dyDescent="0.25">
      <c r="A3" s="146" t="s">
        <v>33</v>
      </c>
      <c r="B3" s="147"/>
      <c r="C3" s="147"/>
      <c r="D3" s="147"/>
      <c r="E3" s="148"/>
    </row>
    <row r="4" spans="1:5" s="6" customFormat="1" ht="31.5" x14ac:dyDescent="0.25">
      <c r="A4" s="61" t="s">
        <v>10</v>
      </c>
      <c r="B4" s="62" t="s">
        <v>1</v>
      </c>
      <c r="C4" s="10"/>
      <c r="D4" s="10"/>
      <c r="E4" s="47"/>
    </row>
    <row r="5" spans="1:5" x14ac:dyDescent="0.2">
      <c r="A5" s="50" t="s">
        <v>2</v>
      </c>
      <c r="B5" s="3" t="s">
        <v>29</v>
      </c>
      <c r="C5" s="3" t="s">
        <v>11</v>
      </c>
      <c r="D5" s="3" t="s">
        <v>12</v>
      </c>
      <c r="E5" s="22" t="s">
        <v>5</v>
      </c>
    </row>
    <row r="6" spans="1:5" ht="15" x14ac:dyDescent="0.25">
      <c r="A6" s="90">
        <v>42186</v>
      </c>
      <c r="B6" s="91">
        <v>40</v>
      </c>
      <c r="C6" s="92" t="s">
        <v>43</v>
      </c>
      <c r="D6" s="93" t="s">
        <v>44</v>
      </c>
      <c r="E6" s="93" t="s">
        <v>45</v>
      </c>
    </row>
    <row r="7" spans="1:5" ht="15" x14ac:dyDescent="0.25">
      <c r="A7" s="98">
        <v>42187</v>
      </c>
      <c r="B7" s="99">
        <v>31.5</v>
      </c>
      <c r="C7" s="101" t="s">
        <v>46</v>
      </c>
      <c r="D7" s="100" t="s">
        <v>44</v>
      </c>
      <c r="E7" s="100" t="s">
        <v>47</v>
      </c>
    </row>
    <row r="8" spans="1:5" ht="15" x14ac:dyDescent="0.25">
      <c r="A8" s="90">
        <v>42188</v>
      </c>
      <c r="B8" s="91">
        <v>585.99</v>
      </c>
      <c r="C8" s="92" t="s">
        <v>48</v>
      </c>
      <c r="D8" s="93" t="s">
        <v>49</v>
      </c>
      <c r="E8" s="93" t="s">
        <v>50</v>
      </c>
    </row>
    <row r="9" spans="1:5" ht="15" x14ac:dyDescent="0.25">
      <c r="A9" s="90">
        <v>42200</v>
      </c>
      <c r="B9" s="91">
        <v>99</v>
      </c>
      <c r="C9" s="92" t="s">
        <v>54</v>
      </c>
      <c r="D9" s="93" t="s">
        <v>44</v>
      </c>
      <c r="E9" s="93" t="s">
        <v>55</v>
      </c>
    </row>
    <row r="10" spans="1:5" ht="15" x14ac:dyDescent="0.25">
      <c r="A10" s="90">
        <v>42215</v>
      </c>
      <c r="B10" s="91">
        <v>14</v>
      </c>
      <c r="C10" s="92" t="s">
        <v>58</v>
      </c>
      <c r="D10" s="93" t="s">
        <v>59</v>
      </c>
      <c r="E10" s="93" t="s">
        <v>60</v>
      </c>
    </row>
    <row r="11" spans="1:5" ht="14.45" customHeight="1" x14ac:dyDescent="0.25">
      <c r="A11" s="90">
        <v>42222</v>
      </c>
      <c r="B11" s="91">
        <v>36.5</v>
      </c>
      <c r="C11" s="92" t="s">
        <v>61</v>
      </c>
      <c r="D11" s="93" t="s">
        <v>44</v>
      </c>
      <c r="E11" s="93" t="s">
        <v>62</v>
      </c>
    </row>
    <row r="12" spans="1:5" ht="15" x14ac:dyDescent="0.25">
      <c r="A12" s="90">
        <v>42261</v>
      </c>
      <c r="B12" s="91">
        <v>117</v>
      </c>
      <c r="C12" s="92" t="s">
        <v>63</v>
      </c>
      <c r="D12" s="93" t="s">
        <v>44</v>
      </c>
      <c r="E12" s="93" t="s">
        <v>191</v>
      </c>
    </row>
    <row r="13" spans="1:5" ht="15" x14ac:dyDescent="0.25">
      <c r="A13" s="94">
        <v>42271</v>
      </c>
      <c r="B13" s="95">
        <v>29.5</v>
      </c>
      <c r="C13" s="96" t="s">
        <v>73</v>
      </c>
      <c r="D13" s="97" t="s">
        <v>44</v>
      </c>
      <c r="E13" s="97" t="s">
        <v>215</v>
      </c>
    </row>
    <row r="14" spans="1:5" ht="15" x14ac:dyDescent="0.25">
      <c r="A14" s="90">
        <v>42271</v>
      </c>
      <c r="B14" s="91">
        <v>30.6</v>
      </c>
      <c r="C14" s="92" t="s">
        <v>74</v>
      </c>
      <c r="D14" s="93" t="s">
        <v>75</v>
      </c>
      <c r="E14" s="93" t="s">
        <v>76</v>
      </c>
    </row>
    <row r="15" spans="1:5" ht="15" x14ac:dyDescent="0.25">
      <c r="A15" s="94">
        <v>42276</v>
      </c>
      <c r="B15" s="95">
        <v>28</v>
      </c>
      <c r="C15" s="96" t="s">
        <v>77</v>
      </c>
      <c r="D15" s="97" t="s">
        <v>78</v>
      </c>
      <c r="E15" s="97" t="s">
        <v>79</v>
      </c>
    </row>
    <row r="16" spans="1:5" ht="15" x14ac:dyDescent="0.25">
      <c r="A16" s="90">
        <v>42278</v>
      </c>
      <c r="B16" s="91">
        <v>11.64</v>
      </c>
      <c r="C16" s="92" t="s">
        <v>66</v>
      </c>
      <c r="D16" s="93" t="s">
        <v>67</v>
      </c>
      <c r="E16" s="93" t="s">
        <v>216</v>
      </c>
    </row>
    <row r="17" spans="1:5" ht="15" x14ac:dyDescent="0.25">
      <c r="A17" s="90">
        <v>42284</v>
      </c>
      <c r="B17" s="91">
        <v>40.299999999999997</v>
      </c>
      <c r="C17" s="92" t="s">
        <v>68</v>
      </c>
      <c r="D17" s="93" t="s">
        <v>44</v>
      </c>
      <c r="E17" s="93" t="s">
        <v>69</v>
      </c>
    </row>
    <row r="18" spans="1:5" ht="15" x14ac:dyDescent="0.25">
      <c r="A18" s="90">
        <v>42290</v>
      </c>
      <c r="B18" s="91">
        <v>47</v>
      </c>
      <c r="C18" s="92" t="s">
        <v>71</v>
      </c>
      <c r="D18" s="93" t="s">
        <v>44</v>
      </c>
      <c r="E18" s="93" t="s">
        <v>72</v>
      </c>
    </row>
    <row r="19" spans="1:5" ht="15" x14ac:dyDescent="0.25">
      <c r="A19" s="90">
        <v>42299</v>
      </c>
      <c r="B19" s="91">
        <v>54.13</v>
      </c>
      <c r="C19" s="92" t="s">
        <v>80</v>
      </c>
      <c r="D19" s="93" t="s">
        <v>44</v>
      </c>
      <c r="E19" s="93" t="s">
        <v>214</v>
      </c>
    </row>
    <row r="20" spans="1:5" ht="15" x14ac:dyDescent="0.25">
      <c r="A20" s="94">
        <v>42299</v>
      </c>
      <c r="B20" s="95">
        <v>83.91</v>
      </c>
      <c r="C20" s="96" t="s">
        <v>81</v>
      </c>
      <c r="D20" s="97" t="s">
        <v>44</v>
      </c>
      <c r="E20" s="97" t="s">
        <v>213</v>
      </c>
    </row>
    <row r="21" spans="1:5" ht="15" x14ac:dyDescent="0.25">
      <c r="A21" s="90">
        <v>42305</v>
      </c>
      <c r="B21" s="91">
        <v>13.4</v>
      </c>
      <c r="C21" s="92" t="s">
        <v>82</v>
      </c>
      <c r="D21" s="93" t="s">
        <v>44</v>
      </c>
      <c r="E21" s="93" t="s">
        <v>83</v>
      </c>
    </row>
    <row r="22" spans="1:5" ht="15" x14ac:dyDescent="0.25">
      <c r="A22" s="90">
        <v>42305</v>
      </c>
      <c r="B22" s="91">
        <v>41.8</v>
      </c>
      <c r="C22" s="92" t="s">
        <v>84</v>
      </c>
      <c r="D22" s="93" t="s">
        <v>44</v>
      </c>
      <c r="E22" s="93" t="s">
        <v>85</v>
      </c>
    </row>
    <row r="23" spans="1:5" ht="15" x14ac:dyDescent="0.25">
      <c r="A23" s="90">
        <v>42306</v>
      </c>
      <c r="B23" s="91">
        <v>14.5</v>
      </c>
      <c r="C23" s="92" t="s">
        <v>86</v>
      </c>
      <c r="D23" s="93" t="s">
        <v>44</v>
      </c>
      <c r="E23" s="93" t="s">
        <v>87</v>
      </c>
    </row>
    <row r="24" spans="1:5" ht="15" x14ac:dyDescent="0.25">
      <c r="A24" s="90">
        <v>42312</v>
      </c>
      <c r="B24" s="91">
        <v>37.299999999999997</v>
      </c>
      <c r="C24" s="92" t="s">
        <v>88</v>
      </c>
      <c r="D24" s="93" t="s">
        <v>89</v>
      </c>
      <c r="E24" s="93" t="s">
        <v>212</v>
      </c>
    </row>
    <row r="25" spans="1:5" ht="15" x14ac:dyDescent="0.25">
      <c r="A25" s="90">
        <v>42312</v>
      </c>
      <c r="B25" s="91">
        <v>1303.8</v>
      </c>
      <c r="C25" s="92" t="s">
        <v>90</v>
      </c>
      <c r="D25" s="93" t="s">
        <v>44</v>
      </c>
      <c r="E25" s="93" t="s">
        <v>211</v>
      </c>
    </row>
    <row r="26" spans="1:5" ht="15" x14ac:dyDescent="0.25">
      <c r="A26" s="90">
        <v>42345</v>
      </c>
      <c r="B26" s="91">
        <v>9</v>
      </c>
      <c r="C26" s="92" t="s">
        <v>96</v>
      </c>
      <c r="D26" s="93" t="s">
        <v>78</v>
      </c>
      <c r="E26" s="93" t="s">
        <v>79</v>
      </c>
    </row>
    <row r="27" spans="1:5" ht="15" x14ac:dyDescent="0.25">
      <c r="A27" s="94">
        <v>42403</v>
      </c>
      <c r="B27" s="95">
        <v>85</v>
      </c>
      <c r="C27" s="96" t="s">
        <v>119</v>
      </c>
      <c r="D27" s="97" t="s">
        <v>44</v>
      </c>
      <c r="E27" s="97" t="s">
        <v>210</v>
      </c>
    </row>
    <row r="28" spans="1:5" ht="15" x14ac:dyDescent="0.25">
      <c r="A28" s="90">
        <v>42409</v>
      </c>
      <c r="B28" s="91">
        <v>54</v>
      </c>
      <c r="C28" s="92" t="s">
        <v>122</v>
      </c>
      <c r="D28" s="93" t="s">
        <v>44</v>
      </c>
      <c r="E28" s="93" t="s">
        <v>209</v>
      </c>
    </row>
    <row r="29" spans="1:5" ht="15" x14ac:dyDescent="0.25">
      <c r="A29" s="90">
        <v>42425</v>
      </c>
      <c r="B29" s="91">
        <v>407</v>
      </c>
      <c r="C29" s="92" t="s">
        <v>136</v>
      </c>
      <c r="D29" s="93" t="s">
        <v>44</v>
      </c>
      <c r="E29" s="93" t="s">
        <v>208</v>
      </c>
    </row>
    <row r="30" spans="1:5" ht="15" x14ac:dyDescent="0.25">
      <c r="A30" s="90">
        <v>42432</v>
      </c>
      <c r="B30" s="91">
        <v>12</v>
      </c>
      <c r="C30" s="92" t="s">
        <v>143</v>
      </c>
      <c r="D30" s="93" t="s">
        <v>44</v>
      </c>
      <c r="E30" s="93" t="s">
        <v>207</v>
      </c>
    </row>
    <row r="31" spans="1:5" ht="15" x14ac:dyDescent="0.25">
      <c r="A31" s="90">
        <v>42439</v>
      </c>
      <c r="B31" s="91">
        <v>31.95</v>
      </c>
      <c r="C31" s="92" t="s">
        <v>147</v>
      </c>
      <c r="D31" s="93" t="s">
        <v>148</v>
      </c>
      <c r="E31" s="93" t="s">
        <v>149</v>
      </c>
    </row>
    <row r="32" spans="1:5" ht="15" x14ac:dyDescent="0.25">
      <c r="A32" s="90">
        <v>42460</v>
      </c>
      <c r="B32" s="91">
        <v>44.1</v>
      </c>
      <c r="C32" s="92" t="s">
        <v>153</v>
      </c>
      <c r="D32" s="93" t="s">
        <v>44</v>
      </c>
      <c r="E32" s="93" t="s">
        <v>193</v>
      </c>
    </row>
    <row r="33" spans="1:5" ht="15" x14ac:dyDescent="0.25">
      <c r="A33" s="90">
        <v>42464</v>
      </c>
      <c r="B33" s="91">
        <v>170</v>
      </c>
      <c r="C33" s="92" t="s">
        <v>159</v>
      </c>
      <c r="D33" s="93" t="s">
        <v>44</v>
      </c>
      <c r="E33" s="93" t="s">
        <v>191</v>
      </c>
    </row>
    <row r="34" spans="1:5" ht="15" x14ac:dyDescent="0.25">
      <c r="A34" s="94">
        <v>42465</v>
      </c>
      <c r="B34" s="95">
        <v>336</v>
      </c>
      <c r="C34" s="96" t="s">
        <v>162</v>
      </c>
      <c r="D34" s="97" t="s">
        <v>44</v>
      </c>
      <c r="E34" s="97" t="s">
        <v>192</v>
      </c>
    </row>
    <row r="35" spans="1:5" ht="15" x14ac:dyDescent="0.25">
      <c r="A35" s="90">
        <v>42467</v>
      </c>
      <c r="B35" s="91">
        <v>8.5</v>
      </c>
      <c r="C35" s="92" t="s">
        <v>163</v>
      </c>
      <c r="D35" s="93" t="s">
        <v>49</v>
      </c>
      <c r="E35" s="93" t="s">
        <v>164</v>
      </c>
    </row>
    <row r="36" spans="1:5" ht="15" x14ac:dyDescent="0.25">
      <c r="A36" s="90">
        <v>42494</v>
      </c>
      <c r="B36" s="91">
        <v>268.89999999999998</v>
      </c>
      <c r="C36" s="92" t="s">
        <v>169</v>
      </c>
      <c r="D36" s="93" t="s">
        <v>44</v>
      </c>
      <c r="E36" s="93" t="s">
        <v>206</v>
      </c>
    </row>
    <row r="37" spans="1:5" ht="15" x14ac:dyDescent="0.25">
      <c r="A37" s="94">
        <v>42495</v>
      </c>
      <c r="B37" s="95">
        <v>9.8000000000000007</v>
      </c>
      <c r="C37" s="96" t="s">
        <v>170</v>
      </c>
      <c r="D37" s="97" t="s">
        <v>44</v>
      </c>
      <c r="E37" s="97" t="s">
        <v>198</v>
      </c>
    </row>
    <row r="38" spans="1:5" x14ac:dyDescent="0.2">
      <c r="A38" s="114">
        <v>42533</v>
      </c>
      <c r="B38" s="115">
        <v>16.2</v>
      </c>
      <c r="C38" s="116" t="s">
        <v>255</v>
      </c>
      <c r="D38" s="116" t="s">
        <v>44</v>
      </c>
      <c r="E38" s="116" t="s">
        <v>185</v>
      </c>
    </row>
    <row r="39" spans="1:5" x14ac:dyDescent="0.2">
      <c r="A39" s="117">
        <v>42533</v>
      </c>
      <c r="B39" s="38">
        <v>23.46</v>
      </c>
      <c r="C39" s="39" t="s">
        <v>253</v>
      </c>
      <c r="D39" s="39" t="s">
        <v>256</v>
      </c>
      <c r="E39" s="39" t="s">
        <v>187</v>
      </c>
    </row>
    <row r="40" spans="1:5" hidden="1" x14ac:dyDescent="0.2">
      <c r="A40" s="43"/>
      <c r="E40" s="44"/>
    </row>
    <row r="41" spans="1:5" s="41" customFormat="1" ht="14.1" customHeight="1" x14ac:dyDescent="0.2">
      <c r="A41" s="43"/>
      <c r="B41" s="38"/>
      <c r="C41" s="38"/>
      <c r="D41" s="38"/>
      <c r="E41" s="44"/>
    </row>
    <row r="42" spans="1:5" ht="31.5" x14ac:dyDescent="0.25">
      <c r="A42" s="66" t="s">
        <v>10</v>
      </c>
      <c r="B42" s="67" t="s">
        <v>26</v>
      </c>
      <c r="C42" s="11"/>
      <c r="D42" s="11"/>
      <c r="E42" s="52"/>
    </row>
    <row r="43" spans="1:5" x14ac:dyDescent="0.2">
      <c r="A43" s="48" t="s">
        <v>2</v>
      </c>
      <c r="B43" s="4" t="s">
        <v>29</v>
      </c>
      <c r="C43" s="4"/>
      <c r="D43" s="4"/>
      <c r="E43" s="49"/>
    </row>
    <row r="44" spans="1:5" x14ac:dyDescent="0.2">
      <c r="A44" s="107">
        <v>42333</v>
      </c>
      <c r="B44" s="108">
        <v>11.65</v>
      </c>
      <c r="C44" s="38" t="s">
        <v>218</v>
      </c>
      <c r="D44" s="38" t="s">
        <v>66</v>
      </c>
      <c r="E44" s="44" t="s">
        <v>219</v>
      </c>
    </row>
    <row r="45" spans="1:5" x14ac:dyDescent="0.2">
      <c r="A45" s="107">
        <v>42461</v>
      </c>
      <c r="B45" s="108">
        <v>9</v>
      </c>
      <c r="C45" s="38" t="s">
        <v>226</v>
      </c>
      <c r="D45" s="38" t="s">
        <v>66</v>
      </c>
      <c r="E45" s="44" t="s">
        <v>62</v>
      </c>
    </row>
    <row r="46" spans="1:5" s="42" customFormat="1" ht="13.5" customHeight="1" x14ac:dyDescent="0.2">
      <c r="A46" s="43"/>
      <c r="B46" s="38"/>
      <c r="C46" s="38"/>
      <c r="D46" s="38"/>
      <c r="E46" s="44"/>
    </row>
    <row r="47" spans="1:5" ht="13.5" customHeight="1" x14ac:dyDescent="0.2">
      <c r="A47" s="68" t="s">
        <v>37</v>
      </c>
      <c r="B47" s="131">
        <f>SUM(B6:B39)+B44+B45</f>
        <v>4156.4299999999994</v>
      </c>
      <c r="C47" s="54"/>
      <c r="D47" s="55"/>
      <c r="E47" s="56"/>
    </row>
    <row r="48" spans="1:5" ht="13.5" customHeight="1" x14ac:dyDescent="0.2">
      <c r="A48" s="57"/>
      <c r="B48" s="3" t="s">
        <v>29</v>
      </c>
      <c r="C48" s="58"/>
      <c r="D48" s="58"/>
      <c r="E48" s="59"/>
    </row>
    <row r="49" spans="1:5" ht="13.5" customHeight="1" x14ac:dyDescent="0.2">
      <c r="A49" s="43"/>
      <c r="E49" s="44"/>
    </row>
    <row r="50" spans="1:5" x14ac:dyDescent="0.2">
      <c r="A50" s="43"/>
      <c r="E50" s="44"/>
    </row>
    <row r="51" spans="1:5" x14ac:dyDescent="0.2">
      <c r="A51" s="43"/>
      <c r="E51" s="44"/>
    </row>
    <row r="52" spans="1:5" x14ac:dyDescent="0.2">
      <c r="A52" s="43"/>
      <c r="E52" s="44"/>
    </row>
    <row r="53" spans="1:5" x14ac:dyDescent="0.2">
      <c r="A53" s="43"/>
      <c r="E53" s="44"/>
    </row>
    <row r="54" spans="1:5" ht="25.5" x14ac:dyDescent="0.2">
      <c r="A54" s="23" t="s">
        <v>30</v>
      </c>
      <c r="E54" s="44"/>
    </row>
    <row r="55" spans="1:5" x14ac:dyDescent="0.2">
      <c r="A55" s="43"/>
      <c r="E55" s="44"/>
    </row>
    <row r="56" spans="1:5" x14ac:dyDescent="0.2">
      <c r="A56" s="43"/>
      <c r="E56" s="44"/>
    </row>
    <row r="57" spans="1:5" x14ac:dyDescent="0.2">
      <c r="A57" s="43"/>
      <c r="E57" s="44"/>
    </row>
    <row r="58" spans="1:5" x14ac:dyDescent="0.2">
      <c r="A58" s="43"/>
      <c r="E58" s="44"/>
    </row>
    <row r="59" spans="1:5" x14ac:dyDescent="0.2">
      <c r="A59" s="43"/>
      <c r="E59" s="44"/>
    </row>
    <row r="60" spans="1:5" x14ac:dyDescent="0.2">
      <c r="A60" s="45"/>
      <c r="B60" s="34"/>
      <c r="C60" s="34"/>
      <c r="D60" s="34"/>
      <c r="E60" s="46"/>
    </row>
  </sheetData>
  <sortState ref="A6:E38">
    <sortCondition ref="A6:A38"/>
  </sortState>
  <mergeCells count="1">
    <mergeCell ref="A3:E3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0" zoomScaleNormal="80" workbookViewId="0">
      <selection activeCell="A21" sqref="A21"/>
    </sheetView>
  </sheetViews>
  <sheetFormatPr defaultColWidth="9.140625" defaultRowHeight="12.75" x14ac:dyDescent="0.2"/>
  <cols>
    <col min="1" max="1" width="23.85546875" style="69" customWidth="1"/>
    <col min="2" max="2" width="39.7109375" style="69" bestFit="1" customWidth="1"/>
    <col min="3" max="3" width="36.5703125" style="69" customWidth="1"/>
    <col min="4" max="4" width="27.140625" style="69" customWidth="1"/>
    <col min="5" max="5" width="28.140625" style="69" customWidth="1"/>
    <col min="6" max="16384" width="9.140625" style="74"/>
  </cols>
  <sheetData>
    <row r="1" spans="1:5" ht="34.5" customHeight="1" x14ac:dyDescent="0.2">
      <c r="A1" s="83" t="s">
        <v>32</v>
      </c>
      <c r="B1" s="119" t="s">
        <v>264</v>
      </c>
      <c r="C1" s="84"/>
      <c r="D1" s="84"/>
      <c r="E1" s="79"/>
    </row>
    <row r="2" spans="1:5" ht="30" customHeight="1" x14ac:dyDescent="0.2">
      <c r="A2" s="85" t="s">
        <v>24</v>
      </c>
      <c r="B2" s="120" t="s">
        <v>248</v>
      </c>
      <c r="C2" s="80" t="s">
        <v>25</v>
      </c>
      <c r="D2" s="135">
        <v>42370</v>
      </c>
      <c r="E2" s="135">
        <v>42551</v>
      </c>
    </row>
    <row r="3" spans="1:5" ht="18" x14ac:dyDescent="0.2">
      <c r="A3" s="149" t="s">
        <v>35</v>
      </c>
      <c r="B3" s="150"/>
      <c r="C3" s="150"/>
      <c r="D3" s="150"/>
      <c r="E3" s="151"/>
    </row>
    <row r="4" spans="1:5" ht="20.25" customHeight="1" x14ac:dyDescent="0.25">
      <c r="A4" s="61" t="s">
        <v>17</v>
      </c>
      <c r="B4" s="10"/>
      <c r="C4" s="10"/>
      <c r="D4" s="10"/>
      <c r="E4" s="47"/>
    </row>
    <row r="5" spans="1:5" ht="19.5" customHeight="1" x14ac:dyDescent="0.2">
      <c r="A5" s="50" t="s">
        <v>2</v>
      </c>
      <c r="B5" s="3" t="s">
        <v>18</v>
      </c>
      <c r="C5" s="3" t="s">
        <v>19</v>
      </c>
      <c r="D5" s="3" t="s">
        <v>20</v>
      </c>
      <c r="E5" s="22"/>
    </row>
    <row r="6" spans="1:5" ht="14.45" customHeight="1" x14ac:dyDescent="0.2">
      <c r="A6" s="86">
        <v>42472</v>
      </c>
      <c r="B6" t="s">
        <v>39</v>
      </c>
      <c r="C6" s="88" t="s">
        <v>41</v>
      </c>
      <c r="D6" s="87">
        <v>50</v>
      </c>
      <c r="E6" s="71"/>
    </row>
    <row r="7" spans="1:5" ht="14.45" customHeight="1" x14ac:dyDescent="0.2">
      <c r="A7" s="86">
        <v>42480</v>
      </c>
      <c r="B7" s="88" t="s">
        <v>40</v>
      </c>
      <c r="C7" s="88" t="s">
        <v>42</v>
      </c>
      <c r="D7" s="87">
        <v>50</v>
      </c>
      <c r="E7" s="71"/>
    </row>
    <row r="8" spans="1:5" x14ac:dyDescent="0.2">
      <c r="A8" s="70"/>
      <c r="E8" s="71"/>
    </row>
    <row r="9" spans="1:5" x14ac:dyDescent="0.2">
      <c r="A9" s="70"/>
      <c r="E9" s="71"/>
    </row>
    <row r="10" spans="1:5" s="75" customFormat="1" ht="27" customHeight="1" x14ac:dyDescent="0.25">
      <c r="A10" s="64" t="s">
        <v>21</v>
      </c>
      <c r="B10" s="12"/>
      <c r="C10" s="12"/>
      <c r="D10" s="12"/>
      <c r="E10" s="51"/>
    </row>
    <row r="11" spans="1:5" x14ac:dyDescent="0.2">
      <c r="A11" s="50" t="s">
        <v>2</v>
      </c>
      <c r="B11" s="3" t="s">
        <v>18</v>
      </c>
      <c r="C11" s="3" t="s">
        <v>22</v>
      </c>
      <c r="D11" s="3" t="s">
        <v>23</v>
      </c>
      <c r="E11" s="22"/>
    </row>
    <row r="12" spans="1:5" x14ac:dyDescent="0.2">
      <c r="A12" s="70"/>
      <c r="E12" s="71"/>
    </row>
    <row r="13" spans="1:5" x14ac:dyDescent="0.2">
      <c r="A13" s="70"/>
      <c r="E13" s="71"/>
    </row>
    <row r="14" spans="1:5" x14ac:dyDescent="0.2">
      <c r="A14" s="70"/>
      <c r="E14" s="71"/>
    </row>
    <row r="15" spans="1:5" x14ac:dyDescent="0.2">
      <c r="A15" s="70"/>
      <c r="E15" s="71"/>
    </row>
    <row r="16" spans="1:5" x14ac:dyDescent="0.2">
      <c r="A16" s="70"/>
      <c r="E16" s="71"/>
    </row>
    <row r="17" spans="1:5" x14ac:dyDescent="0.2">
      <c r="A17" s="70"/>
      <c r="E17" s="71"/>
    </row>
    <row r="18" spans="1:5" ht="102" x14ac:dyDescent="0.2">
      <c r="A18" s="70" t="s">
        <v>36</v>
      </c>
      <c r="E18" s="71"/>
    </row>
    <row r="19" spans="1:5" x14ac:dyDescent="0.2">
      <c r="A19" s="70"/>
      <c r="E19" s="71"/>
    </row>
    <row r="20" spans="1:5" ht="45" x14ac:dyDescent="0.2">
      <c r="A20" s="68" t="s">
        <v>38</v>
      </c>
      <c r="B20" s="53"/>
      <c r="C20" s="54"/>
      <c r="D20" s="132">
        <f>+D6+D7</f>
        <v>100</v>
      </c>
      <c r="E20" s="56"/>
    </row>
    <row r="21" spans="1:5" x14ac:dyDescent="0.2">
      <c r="A21" s="57"/>
      <c r="B21" s="3" t="s">
        <v>29</v>
      </c>
      <c r="C21" s="58"/>
      <c r="D21" s="58"/>
      <c r="E21" s="59"/>
    </row>
    <row r="22" spans="1:5" x14ac:dyDescent="0.2">
      <c r="A22" s="74"/>
      <c r="B22" s="74"/>
      <c r="C22" s="74"/>
      <c r="D22" s="74"/>
      <c r="E22" s="44"/>
    </row>
    <row r="23" spans="1:5" x14ac:dyDescent="0.2">
      <c r="A23" s="74"/>
      <c r="B23" s="74"/>
      <c r="C23" s="74"/>
      <c r="D23" s="74"/>
      <c r="E23" s="44"/>
    </row>
    <row r="24" spans="1:5" x14ac:dyDescent="0.2">
      <c r="A24" s="74"/>
      <c r="B24" s="74"/>
      <c r="C24" s="74"/>
      <c r="D24" s="74"/>
      <c r="E24" s="44"/>
    </row>
    <row r="25" spans="1:5" x14ac:dyDescent="0.2">
      <c r="A25" s="74"/>
      <c r="B25" s="74"/>
      <c r="C25" s="74"/>
      <c r="D25" s="74"/>
      <c r="E25" s="44"/>
    </row>
    <row r="26" spans="1:5" x14ac:dyDescent="0.2">
      <c r="A26" s="74"/>
      <c r="B26" s="74"/>
      <c r="C26" s="74"/>
      <c r="D26" s="74"/>
      <c r="E26" s="44"/>
    </row>
    <row r="27" spans="1:5" x14ac:dyDescent="0.2">
      <c r="A27" s="74"/>
      <c r="B27" s="74"/>
      <c r="C27" s="74"/>
      <c r="D27" s="74"/>
      <c r="E27" s="44"/>
    </row>
    <row r="28" spans="1:5" x14ac:dyDescent="0.2">
      <c r="A28" s="74"/>
      <c r="B28" s="74"/>
      <c r="C28" s="74"/>
      <c r="D28" s="74"/>
      <c r="E28" s="44"/>
    </row>
    <row r="29" spans="1:5" x14ac:dyDescent="0.2">
      <c r="A29" s="74"/>
      <c r="B29" s="74"/>
      <c r="C29" s="74"/>
      <c r="D29" s="74"/>
      <c r="E29" s="44"/>
    </row>
    <row r="30" spans="1:5" x14ac:dyDescent="0.2">
      <c r="A30" s="74"/>
      <c r="B30" s="74"/>
      <c r="C30" s="74"/>
      <c r="D30" s="74"/>
      <c r="E30" s="44"/>
    </row>
    <row r="31" spans="1:5" x14ac:dyDescent="0.2">
      <c r="A31" s="74"/>
      <c r="B31" s="74"/>
      <c r="C31" s="74"/>
      <c r="D31" s="74"/>
      <c r="E31" s="44"/>
    </row>
    <row r="32" spans="1:5" x14ac:dyDescent="0.2">
      <c r="A32" s="74"/>
      <c r="B32" s="74"/>
      <c r="C32" s="74"/>
      <c r="D32" s="74"/>
      <c r="E32" s="44"/>
    </row>
    <row r="33" spans="1:5" x14ac:dyDescent="0.2">
      <c r="A33" s="74"/>
      <c r="B33" s="74"/>
      <c r="C33" s="74"/>
      <c r="D33" s="74"/>
      <c r="E33" s="44"/>
    </row>
    <row r="34" spans="1:5" x14ac:dyDescent="0.2">
      <c r="A34" s="74"/>
      <c r="B34" s="74"/>
      <c r="C34" s="74"/>
      <c r="D34" s="74"/>
      <c r="E34" s="44"/>
    </row>
    <row r="35" spans="1:5" x14ac:dyDescent="0.2">
      <c r="A35" s="74"/>
      <c r="B35" s="74"/>
      <c r="C35" s="74"/>
      <c r="D35" s="74"/>
      <c r="E35" s="44"/>
    </row>
    <row r="36" spans="1:5" x14ac:dyDescent="0.2">
      <c r="A36" s="74"/>
      <c r="B36" s="74"/>
      <c r="C36" s="74"/>
      <c r="D36" s="74"/>
      <c r="E36" s="44"/>
    </row>
    <row r="37" spans="1:5" x14ac:dyDescent="0.2">
      <c r="A37" s="74"/>
      <c r="B37" s="74"/>
      <c r="C37" s="74"/>
      <c r="D37" s="74"/>
      <c r="E37" s="71"/>
    </row>
    <row r="38" spans="1:5" x14ac:dyDescent="0.2">
      <c r="A38" s="74"/>
      <c r="B38" s="74"/>
      <c r="C38" s="74"/>
      <c r="D38" s="74"/>
      <c r="E38" s="71"/>
    </row>
    <row r="39" spans="1:5" x14ac:dyDescent="0.2">
      <c r="A39" s="72"/>
      <c r="B39" s="60"/>
      <c r="C39" s="60"/>
      <c r="D39" s="60"/>
      <c r="E39" s="73"/>
    </row>
    <row r="42" spans="1:5" ht="25.5" x14ac:dyDescent="0.2">
      <c r="A42" s="23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7" zoomScale="80" zoomScaleNormal="80" workbookViewId="0">
      <selection activeCell="B25" sqref="B25"/>
    </sheetView>
  </sheetViews>
  <sheetFormatPr defaultColWidth="9.140625" defaultRowHeight="12.75" x14ac:dyDescent="0.2"/>
  <cols>
    <col min="1" max="1" width="23.85546875" style="35" customWidth="1"/>
    <col min="2" max="2" width="23.140625" style="35" customWidth="1"/>
    <col min="3" max="3" width="47" style="35" bestFit="1" customWidth="1"/>
    <col min="4" max="4" width="37.42578125" style="35" customWidth="1"/>
    <col min="5" max="16384" width="9.140625" style="36"/>
  </cols>
  <sheetData>
    <row r="1" spans="1:4" ht="39.75" customHeight="1" x14ac:dyDescent="0.2">
      <c r="A1" s="82" t="s">
        <v>32</v>
      </c>
      <c r="B1" s="137" t="s">
        <v>264</v>
      </c>
      <c r="C1" s="78"/>
      <c r="D1" s="136"/>
    </row>
    <row r="2" spans="1:4" ht="29.25" customHeight="1" x14ac:dyDescent="0.2">
      <c r="A2" s="80" t="s">
        <v>24</v>
      </c>
      <c r="B2" s="81" t="s">
        <v>248</v>
      </c>
      <c r="C2" s="80" t="s">
        <v>249</v>
      </c>
    </row>
    <row r="3" spans="1:4" ht="29.25" customHeight="1" x14ac:dyDescent="0.2">
      <c r="A3" s="152" t="s">
        <v>13</v>
      </c>
      <c r="B3" s="153"/>
      <c r="C3" s="153"/>
      <c r="D3" s="154"/>
    </row>
    <row r="4" spans="1:4" ht="39.75" customHeight="1" x14ac:dyDescent="0.25">
      <c r="A4" s="61" t="s">
        <v>13</v>
      </c>
      <c r="B4" s="62" t="s">
        <v>1</v>
      </c>
      <c r="C4" s="10"/>
      <c r="D4" s="47"/>
    </row>
    <row r="5" spans="1:4" ht="25.5" x14ac:dyDescent="0.2">
      <c r="A5" s="50" t="s">
        <v>2</v>
      </c>
      <c r="B5" s="3" t="s">
        <v>3</v>
      </c>
      <c r="C5" s="3" t="s">
        <v>14</v>
      </c>
      <c r="D5" s="22" t="s">
        <v>15</v>
      </c>
    </row>
    <row r="6" spans="1:4" s="89" customFormat="1" ht="14.45" customHeight="1" x14ac:dyDescent="0.25">
      <c r="A6" s="94">
        <v>42388</v>
      </c>
      <c r="B6" s="105">
        <v>4.5999999999999996</v>
      </c>
      <c r="C6" s="97" t="s">
        <v>56</v>
      </c>
      <c r="D6" s="97" t="s">
        <v>57</v>
      </c>
    </row>
    <row r="7" spans="1:4" s="89" customFormat="1" ht="14.45" customHeight="1" x14ac:dyDescent="0.25">
      <c r="A7" s="94">
        <v>42417</v>
      </c>
      <c r="B7" s="105">
        <v>4.37</v>
      </c>
      <c r="C7" s="97" t="s">
        <v>56</v>
      </c>
      <c r="D7" s="97" t="s">
        <v>57</v>
      </c>
    </row>
    <row r="8" spans="1:4" s="89" customFormat="1" ht="14.45" customHeight="1" x14ac:dyDescent="0.25">
      <c r="A8" s="94">
        <v>42439</v>
      </c>
      <c r="B8" s="105">
        <v>100</v>
      </c>
      <c r="C8" s="97" t="s">
        <v>146</v>
      </c>
      <c r="D8" s="97" t="s">
        <v>263</v>
      </c>
    </row>
    <row r="9" spans="1:4" s="89" customFormat="1" ht="14.45" customHeight="1" x14ac:dyDescent="0.25">
      <c r="A9" s="94">
        <v>42446</v>
      </c>
      <c r="B9" s="105">
        <v>4.37</v>
      </c>
      <c r="C9" s="97" t="s">
        <v>56</v>
      </c>
      <c r="D9" s="97" t="s">
        <v>57</v>
      </c>
    </row>
    <row r="10" spans="1:4" s="89" customFormat="1" ht="14.45" customHeight="1" x14ac:dyDescent="0.25">
      <c r="A10" s="94">
        <v>42471</v>
      </c>
      <c r="B10" s="105">
        <v>12.1</v>
      </c>
      <c r="C10" s="97" t="s">
        <v>70</v>
      </c>
      <c r="D10" s="97" t="s">
        <v>53</v>
      </c>
    </row>
    <row r="11" spans="1:4" s="89" customFormat="1" ht="14.45" customHeight="1" x14ac:dyDescent="0.25">
      <c r="A11" s="94">
        <v>42479</v>
      </c>
      <c r="B11" s="105">
        <v>4.37</v>
      </c>
      <c r="C11" s="97" t="s">
        <v>56</v>
      </c>
      <c r="D11" s="97" t="s">
        <v>57</v>
      </c>
    </row>
    <row r="12" spans="1:4" s="89" customFormat="1" ht="14.45" customHeight="1" x14ac:dyDescent="0.25">
      <c r="A12" s="90">
        <v>42498</v>
      </c>
      <c r="B12" s="106">
        <v>29.9</v>
      </c>
      <c r="C12" s="93" t="s">
        <v>171</v>
      </c>
      <c r="D12" s="93" t="s">
        <v>199</v>
      </c>
    </row>
    <row r="13" spans="1:4" s="89" customFormat="1" ht="14.45" customHeight="1" x14ac:dyDescent="0.25">
      <c r="A13" s="90">
        <v>42508</v>
      </c>
      <c r="B13" s="106">
        <v>4.37</v>
      </c>
      <c r="C13" s="93" t="s">
        <v>56</v>
      </c>
      <c r="D13" s="93" t="s">
        <v>57</v>
      </c>
    </row>
    <row r="14" spans="1:4" s="89" customFormat="1" ht="14.45" customHeight="1" x14ac:dyDescent="0.25">
      <c r="A14" s="90">
        <v>42533</v>
      </c>
      <c r="B14" s="106">
        <v>10</v>
      </c>
      <c r="C14" s="93" t="s">
        <v>70</v>
      </c>
      <c r="D14" s="93" t="s">
        <v>217</v>
      </c>
    </row>
    <row r="15" spans="1:4" s="89" customFormat="1" ht="14.45" customHeight="1" x14ac:dyDescent="0.25">
      <c r="A15" s="90">
        <v>42541</v>
      </c>
      <c r="B15" s="106">
        <v>4.37</v>
      </c>
      <c r="C15" s="93" t="s">
        <v>56</v>
      </c>
      <c r="D15" s="93" t="s">
        <v>57</v>
      </c>
    </row>
    <row r="16" spans="1:4" ht="14.45" customHeight="1" x14ac:dyDescent="0.2">
      <c r="A16" s="102"/>
      <c r="B16" s="103"/>
      <c r="C16" s="103"/>
      <c r="D16" s="104"/>
    </row>
    <row r="17" spans="1:4" x14ac:dyDescent="0.2">
      <c r="A17" s="43"/>
      <c r="B17" s="38"/>
      <c r="C17" s="38"/>
      <c r="D17" s="44"/>
    </row>
    <row r="18" spans="1:4" x14ac:dyDescent="0.2">
      <c r="A18" s="43"/>
      <c r="B18" s="38"/>
      <c r="C18" s="38"/>
      <c r="D18" s="44"/>
    </row>
    <row r="19" spans="1:4" ht="31.5" x14ac:dyDescent="0.25">
      <c r="A19" s="61" t="s">
        <v>13</v>
      </c>
      <c r="B19" s="62" t="s">
        <v>26</v>
      </c>
      <c r="C19" s="10"/>
      <c r="D19" s="47"/>
    </row>
    <row r="20" spans="1:4" ht="15" customHeight="1" x14ac:dyDescent="0.2">
      <c r="A20" s="50" t="s">
        <v>2</v>
      </c>
      <c r="B20" s="3" t="s">
        <v>3</v>
      </c>
      <c r="C20" s="3"/>
      <c r="D20" s="22"/>
    </row>
    <row r="21" spans="1:4" x14ac:dyDescent="0.2">
      <c r="A21" s="107">
        <v>42415</v>
      </c>
      <c r="B21" s="108">
        <v>9.9</v>
      </c>
      <c r="C21" s="38" t="s">
        <v>228</v>
      </c>
      <c r="D21" s="44" t="s">
        <v>200</v>
      </c>
    </row>
    <row r="22" spans="1:4" x14ac:dyDescent="0.2">
      <c r="A22" s="110">
        <v>42453</v>
      </c>
      <c r="B22" s="108">
        <v>9.9</v>
      </c>
      <c r="C22" s="38" t="s">
        <v>228</v>
      </c>
      <c r="D22" s="44" t="s">
        <v>200</v>
      </c>
    </row>
    <row r="23" spans="1:4" x14ac:dyDescent="0.2">
      <c r="A23" s="110">
        <v>42461</v>
      </c>
      <c r="B23" s="111">
        <v>9.9</v>
      </c>
      <c r="C23" s="38" t="s">
        <v>228</v>
      </c>
      <c r="D23" s="44" t="s">
        <v>200</v>
      </c>
    </row>
    <row r="24" spans="1:4" ht="14.45" customHeight="1" x14ac:dyDescent="0.2">
      <c r="A24" s="107">
        <v>42419</v>
      </c>
      <c r="B24" s="108">
        <v>17.100000000000001</v>
      </c>
      <c r="C24" s="38" t="s">
        <v>227</v>
      </c>
      <c r="D24" s="44" t="s">
        <v>200</v>
      </c>
    </row>
    <row r="25" spans="1:4" ht="14.45" customHeight="1" x14ac:dyDescent="0.2">
      <c r="A25" s="107">
        <v>42400</v>
      </c>
      <c r="B25" s="108">
        <v>45.59</v>
      </c>
      <c r="C25" s="38" t="s">
        <v>246</v>
      </c>
      <c r="D25" s="44" t="s">
        <v>247</v>
      </c>
    </row>
    <row r="26" spans="1:4" ht="14.45" customHeight="1" x14ac:dyDescent="0.2">
      <c r="A26" s="107">
        <v>42429</v>
      </c>
      <c r="B26" s="108">
        <v>25.38</v>
      </c>
      <c r="C26" s="38" t="s">
        <v>246</v>
      </c>
      <c r="D26" s="44" t="s">
        <v>247</v>
      </c>
    </row>
    <row r="27" spans="1:4" ht="14.45" customHeight="1" x14ac:dyDescent="0.2">
      <c r="A27" s="107">
        <v>42460</v>
      </c>
      <c r="B27" s="108">
        <v>30.31</v>
      </c>
      <c r="C27" s="38" t="s">
        <v>246</v>
      </c>
      <c r="D27" s="44" t="s">
        <v>247</v>
      </c>
    </row>
    <row r="28" spans="1:4" ht="14.45" customHeight="1" x14ac:dyDescent="0.2">
      <c r="A28" s="107">
        <v>42490</v>
      </c>
      <c r="B28" s="108">
        <v>30.85</v>
      </c>
      <c r="C28" s="38" t="s">
        <v>246</v>
      </c>
      <c r="D28" s="44" t="s">
        <v>247</v>
      </c>
    </row>
    <row r="29" spans="1:4" ht="14.45" customHeight="1" x14ac:dyDescent="0.2">
      <c r="A29" s="107">
        <v>42521</v>
      </c>
      <c r="B29" s="108">
        <v>47.07</v>
      </c>
      <c r="C29" s="38" t="s">
        <v>246</v>
      </c>
      <c r="D29" s="44" t="s">
        <v>247</v>
      </c>
    </row>
    <row r="30" spans="1:4" ht="14.45" customHeight="1" x14ac:dyDescent="0.2">
      <c r="A30" s="107">
        <v>42551</v>
      </c>
      <c r="B30" s="108">
        <v>83.08</v>
      </c>
      <c r="C30" s="38" t="s">
        <v>246</v>
      </c>
      <c r="D30" s="44" t="s">
        <v>247</v>
      </c>
    </row>
    <row r="31" spans="1:4" ht="14.45" customHeight="1" x14ac:dyDescent="0.2">
      <c r="A31" s="107"/>
      <c r="B31" s="108"/>
      <c r="C31" s="38"/>
      <c r="D31" s="44"/>
    </row>
    <row r="32" spans="1:4" ht="14.45" customHeight="1" x14ac:dyDescent="0.2">
      <c r="A32" s="107"/>
      <c r="B32" s="108"/>
      <c r="C32" s="38"/>
      <c r="D32" s="44"/>
    </row>
    <row r="33" spans="1:4" ht="14.45" customHeight="1" x14ac:dyDescent="0.2">
      <c r="A33" s="107"/>
      <c r="B33" s="108"/>
      <c r="C33" s="38"/>
      <c r="D33" s="44"/>
    </row>
    <row r="34" spans="1:4" ht="14.45" customHeight="1" x14ac:dyDescent="0.2">
      <c r="A34" s="107"/>
      <c r="B34" s="108"/>
      <c r="C34" s="38"/>
      <c r="D34" s="44"/>
    </row>
    <row r="35" spans="1:4" ht="14.45" customHeight="1" x14ac:dyDescent="0.2">
      <c r="A35" s="107"/>
      <c r="B35" s="108"/>
      <c r="C35" s="38"/>
      <c r="D35" s="44"/>
    </row>
    <row r="36" spans="1:4" ht="14.45" customHeight="1" x14ac:dyDescent="0.2">
      <c r="A36" s="107"/>
      <c r="B36" s="108"/>
      <c r="C36" s="38"/>
      <c r="D36" s="44"/>
    </row>
    <row r="37" spans="1:4" ht="14.45" customHeight="1" x14ac:dyDescent="0.2">
      <c r="A37" s="107"/>
      <c r="B37" s="108"/>
      <c r="C37" s="38"/>
      <c r="D37" s="44"/>
    </row>
    <row r="38" spans="1:4" x14ac:dyDescent="0.2">
      <c r="A38" s="43"/>
      <c r="B38" s="108"/>
      <c r="C38" s="38"/>
      <c r="D38" s="44"/>
    </row>
    <row r="39" spans="1:4" ht="39.950000000000003" customHeight="1" x14ac:dyDescent="0.2">
      <c r="A39" s="77" t="s">
        <v>16</v>
      </c>
      <c r="B39" s="133">
        <f>SUM(B6:B15)+B21+B22+B23+B24+B25+B26+B27+B28+B29+B30</f>
        <v>487.53000000000003</v>
      </c>
      <c r="C39" s="40"/>
      <c r="D39" s="76"/>
    </row>
    <row r="40" spans="1:4" x14ac:dyDescent="0.2">
      <c r="A40" s="43"/>
      <c r="B40" s="14" t="s">
        <v>29</v>
      </c>
      <c r="C40" s="38"/>
      <c r="D40" s="44"/>
    </row>
    <row r="41" spans="1:4" x14ac:dyDescent="0.2">
      <c r="A41" s="43"/>
      <c r="B41" s="38"/>
      <c r="C41" s="38"/>
      <c r="D41" s="44"/>
    </row>
    <row r="42" spans="1:4" x14ac:dyDescent="0.2">
      <c r="A42" s="43"/>
      <c r="B42" s="38"/>
      <c r="C42" s="38"/>
      <c r="D42" s="44"/>
    </row>
    <row r="43" spans="1:4" x14ac:dyDescent="0.2">
      <c r="A43" s="43"/>
      <c r="B43" s="38"/>
      <c r="C43" s="38"/>
      <c r="D43" s="44"/>
    </row>
    <row r="44" spans="1:4" x14ac:dyDescent="0.2">
      <c r="A44" s="43"/>
      <c r="B44" s="38"/>
      <c r="C44" s="38"/>
      <c r="D44" s="44"/>
    </row>
    <row r="45" spans="1:4" x14ac:dyDescent="0.2">
      <c r="A45" s="43"/>
      <c r="B45" s="38"/>
      <c r="C45" s="38"/>
      <c r="D45" s="44"/>
    </row>
    <row r="46" spans="1:4" x14ac:dyDescent="0.2">
      <c r="A46" s="43"/>
      <c r="B46" s="38"/>
      <c r="C46" s="38"/>
      <c r="D46" s="44"/>
    </row>
    <row r="47" spans="1:4" ht="25.5" x14ac:dyDescent="0.2">
      <c r="A47" s="23" t="s">
        <v>30</v>
      </c>
      <c r="B47" s="38"/>
      <c r="C47" s="38"/>
      <c r="D47" s="44"/>
    </row>
    <row r="48" spans="1:4" x14ac:dyDescent="0.2">
      <c r="A48" s="43"/>
      <c r="B48" s="38"/>
      <c r="C48" s="38"/>
      <c r="D48" s="44"/>
    </row>
    <row r="49" spans="1:4" x14ac:dyDescent="0.2">
      <c r="A49" s="43"/>
      <c r="B49" s="38"/>
      <c r="C49" s="38"/>
      <c r="D49" s="44"/>
    </row>
    <row r="50" spans="1:4" x14ac:dyDescent="0.2">
      <c r="A50" s="43"/>
      <c r="B50" s="38"/>
      <c r="C50" s="38"/>
      <c r="D50" s="44"/>
    </row>
    <row r="51" spans="1:4" x14ac:dyDescent="0.2">
      <c r="A51" s="43"/>
      <c r="B51" s="38"/>
      <c r="C51" s="38"/>
      <c r="D51" s="44"/>
    </row>
    <row r="52" spans="1:4" x14ac:dyDescent="0.2">
      <c r="A52" s="45"/>
      <c r="B52" s="34"/>
      <c r="C52" s="34"/>
      <c r="D52" s="46"/>
    </row>
  </sheetData>
  <sortState ref="A6:E34">
    <sortCondition ref="A6:A34"/>
  </sortState>
  <mergeCells count="1">
    <mergeCell ref="A3:D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Callaghan Innovation Chief Executive's expenses 1 January - 30 June 2016</dc:title>
  <dc:creator>Callaghan Innovation</dc:creator>
  <cp:keywords>Callaghan Innovation Chief Executive's expenses 1 January - 30 June 2016</cp:keywords>
  <dc:description>Callaghan Innovation Chief Executive's expenses 1 January - 30 June 2016</dc:description>
  <cp:lastModifiedBy>Allan Mainwaring</cp:lastModifiedBy>
  <cp:lastPrinted>2012-06-14T21:13:01Z</cp:lastPrinted>
  <dcterms:created xsi:type="dcterms:W3CDTF">2010-10-17T20:59:02Z</dcterms:created>
  <dcterms:modified xsi:type="dcterms:W3CDTF">2016-07-17T23:25:21Z</dcterms:modified>
</cp:coreProperties>
</file>